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 firstSheet="1" activeTab="5"/>
  </bookViews>
  <sheets>
    <sheet name="新闻2101（33人）" sheetId="3" r:id="rId1"/>
    <sheet name="广电2101（35人）" sheetId="4" r:id="rId2"/>
    <sheet name="网媒2101（35人）" sheetId="5" r:id="rId3"/>
    <sheet name="网法2101（20人）" sheetId="7" r:id="rId4"/>
    <sheet name="中文2101（49人）" sheetId="1" r:id="rId5"/>
    <sheet name="数媒2101（54人）" sheetId="2" r:id="rId6"/>
  </sheets>
  <definedNames>
    <definedName name="_xlnm._FilterDatabase" localSheetId="2" hidden="1">'网媒2101（35人）'!$A$1:$P$9</definedName>
    <definedName name="_xlnm._FilterDatabase" localSheetId="3" hidden="1">'网法2101（20人）'!$A$1:$P$4</definedName>
    <definedName name="_xlnm._FilterDatabase" localSheetId="4" hidden="1">'中文2101（49人）'!$A$1:$P$12</definedName>
    <definedName name="_xlnm._FilterDatabase" localSheetId="5" hidden="1">'数媒2101（54人）'!$A$1:$P$7</definedName>
    <definedName name="_xlnm._FilterDatabase" localSheetId="0" hidden="1">'新闻2101（33人）'!$A$1:$P$9</definedName>
    <definedName name="_xlnm._FilterDatabase" localSheetId="1" hidden="1">'广电2101（35人）'!$A$1:$P$8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<sst xmlns="http://schemas.openxmlformats.org/spreadsheetml/2006/main" count="299" uniqueCount="111">
  <si>
    <t>序号</t>
  </si>
  <si>
    <t>学院</t>
  </si>
  <si>
    <t>姓名</t>
  </si>
  <si>
    <t>性别</t>
  </si>
  <si>
    <t>班级</t>
  </si>
  <si>
    <t>学号</t>
  </si>
  <si>
    <t>加权平均成绩（精确两位小数）</t>
  </si>
  <si>
    <t>大学英语加权平均成绩（精确两位小数）</t>
  </si>
  <si>
    <t>学年论文成绩（≥85）</t>
  </si>
  <si>
    <t>主干课程成绩（精确两位小数）</t>
  </si>
  <si>
    <t>专业排名</t>
  </si>
  <si>
    <t>素质加分</t>
  </si>
  <si>
    <t>综合成绩（专业成绩85%+素质加分15%）</t>
  </si>
  <si>
    <t>备注</t>
  </si>
  <si>
    <t>新闻与文化传播学院</t>
  </si>
  <si>
    <t>董思宇</t>
  </si>
  <si>
    <t>女</t>
  </si>
  <si>
    <t>新闻2101</t>
  </si>
  <si>
    <t>202121120096</t>
  </si>
  <si>
    <t>秦睿思</t>
  </si>
  <si>
    <t>202121120087</t>
  </si>
  <si>
    <t>马瑜欣</t>
  </si>
  <si>
    <t>202121120004</t>
  </si>
  <si>
    <t>庄滟琪</t>
  </si>
  <si>
    <t>202121120189</t>
  </si>
  <si>
    <t>施若萱</t>
  </si>
  <si>
    <t>202121120019</t>
  </si>
  <si>
    <t>梁佳蕊</t>
  </si>
  <si>
    <t>202121120051</t>
  </si>
  <si>
    <t>陆子妍</t>
  </si>
  <si>
    <t>202121120014</t>
  </si>
  <si>
    <t>沈若曦</t>
  </si>
  <si>
    <t>202121120060</t>
  </si>
  <si>
    <t>吴雅兰</t>
  </si>
  <si>
    <t>广电2101</t>
  </si>
  <si>
    <t>202121120184</t>
  </si>
  <si>
    <t>夏奕心</t>
  </si>
  <si>
    <t>202121120168</t>
  </si>
  <si>
    <t>冯子萱</t>
  </si>
  <si>
    <t>202121120050</t>
  </si>
  <si>
    <t>方  昊</t>
  </si>
  <si>
    <t>男</t>
  </si>
  <si>
    <t>202121120161</t>
  </si>
  <si>
    <t>吴  笛</t>
  </si>
  <si>
    <t>202121120160</t>
  </si>
  <si>
    <t>吴小慧</t>
  </si>
  <si>
    <t>202121120063</t>
  </si>
  <si>
    <t>程煦喆</t>
  </si>
  <si>
    <t>202121120008</t>
  </si>
  <si>
    <t>张睿婕</t>
  </si>
  <si>
    <t>网媒2101</t>
  </si>
  <si>
    <t>202121120018</t>
  </si>
  <si>
    <t>陈佳怡</t>
  </si>
  <si>
    <t>202121120085</t>
  </si>
  <si>
    <t>杨荣娟</t>
  </si>
  <si>
    <t>202121120093</t>
  </si>
  <si>
    <t>舒永芳</t>
  </si>
  <si>
    <t>202121120003</t>
  </si>
  <si>
    <t>方  卓</t>
  </si>
  <si>
    <t>202121120178</t>
  </si>
  <si>
    <t>姜雯婷</t>
  </si>
  <si>
    <t>202121120135</t>
  </si>
  <si>
    <t>肖文娟</t>
  </si>
  <si>
    <t>202121120193</t>
  </si>
  <si>
    <t>周  迅</t>
  </si>
  <si>
    <t>202121120094</t>
  </si>
  <si>
    <t>戴莹姿</t>
  </si>
  <si>
    <t>网法2101</t>
  </si>
  <si>
    <t>202121120080</t>
  </si>
  <si>
    <t>胡馨予</t>
  </si>
  <si>
    <t>202121120156</t>
  </si>
  <si>
    <t>刘璟仪</t>
  </si>
  <si>
    <t>202121120075</t>
  </si>
  <si>
    <t>桂千尧</t>
  </si>
  <si>
    <t>中文2101</t>
  </si>
  <si>
    <t>202121120112</t>
  </si>
  <si>
    <t>陈  琳</t>
  </si>
  <si>
    <t>中文2102</t>
  </si>
  <si>
    <t>202121120037</t>
  </si>
  <si>
    <t>任华妤</t>
  </si>
  <si>
    <t>202121120053</t>
  </si>
  <si>
    <t>谢飞扬</t>
  </si>
  <si>
    <t>202121120137</t>
  </si>
  <si>
    <t>潘笑莹</t>
  </si>
  <si>
    <t>202121120186</t>
  </si>
  <si>
    <t>潘祥羽</t>
  </si>
  <si>
    <t>202121120016</t>
  </si>
  <si>
    <t>包嘉懿</t>
  </si>
  <si>
    <t>202121120194</t>
  </si>
  <si>
    <t>廉  蓬</t>
  </si>
  <si>
    <t>202121120140</t>
  </si>
  <si>
    <t>汤欣怡</t>
  </si>
  <si>
    <t>202121110286</t>
  </si>
  <si>
    <t>陈麒羽</t>
  </si>
  <si>
    <t>202121120150</t>
  </si>
  <si>
    <t>蔡睿恩</t>
  </si>
  <si>
    <t>202121120142</t>
  </si>
  <si>
    <t>李欣怡</t>
  </si>
  <si>
    <t>数媒2101</t>
  </si>
  <si>
    <t>202121120114</t>
  </si>
  <si>
    <t>刘若涵</t>
  </si>
  <si>
    <t>202121120024</t>
  </si>
  <si>
    <t>鲁玉婷</t>
  </si>
  <si>
    <t>202121120136</t>
  </si>
  <si>
    <t>孙芊雪</t>
  </si>
  <si>
    <t>202121120123</t>
  </si>
  <si>
    <t>梅子童</t>
  </si>
  <si>
    <t>数媒2102</t>
  </si>
  <si>
    <t>202121120027</t>
  </si>
  <si>
    <t>唐诗琪</t>
  </si>
  <si>
    <t>202121120042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</si>
</sst>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0.00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7" fontId="4" fillId="0" borderId="3" xfId="0" applyNumberFormat="1" applyFont="1" applyBorder="1">
      <alignment vertical="center"/>
    </xf>
    <xf numFmtId="177" fontId="4" fillId="0" borderId="4" xfId="0" applyNumberFormat="1" applyFont="1" applyBorder="1">
      <alignment vertical="center"/>
    </xf>
    <xf numFmtId="177" fontId="4" fillId="0" borderId="5" xfId="0" applyNumberFormat="1" applyFont="1" applyBorder="1">
      <alignment vertical="center"/>
    </xf>
    <xf numFmtId="177" fontId="4" fillId="0" borderId="6" xfId="0" applyNumberFormat="1" applyFont="1" applyBorder="1">
      <alignment vertical="center"/>
    </xf>
    <xf numFmtId="0" fontId="1" fillId="0" borderId="2" xfId="0" applyFont="1" applyBorder="1" applyAlignment="1">
      <alignment horizontal="center"/>
    </xf>
    <xf numFmtId="178" fontId="4" fillId="0" borderId="3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77" fontId="4" fillId="0" borderId="3" xfId="0" applyNumberFormat="1" applyFont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77" fontId="4" fillId="0" borderId="7" xfId="0" applyNumberFormat="1" applyFont="1" applyBorder="1">
      <alignment vertical="center"/>
    </xf>
    <xf numFmtId="177" fontId="4" fillId="0" borderId="4" xfId="0" applyNumberFormat="1" applyFont="1" applyBorder="1" applyAlignment="1">
      <alignment horizontal="center" vertical="center"/>
    </xf>
    <xf numFmtId="177" fontId="0" fillId="0" borderId="3" xfId="0" applyNumberFormat="1" applyBorder="1">
      <alignment vertical="center"/>
    </xf>
    <xf numFmtId="178" fontId="4" fillId="0" borderId="6" xfId="0" applyNumberFormat="1" applyFont="1" applyBorder="1" applyAlignment="1">
      <alignment horizontal="center" vertical="center"/>
    </xf>
    <xf numFmtId="177" fontId="4" fillId="0" borderId="8" xfId="0" applyNumberFormat="1" applyFont="1" applyBorder="1">
      <alignment vertical="center"/>
    </xf>
    <xf numFmtId="177" fontId="4" fillId="0" borderId="5" xfId="0" applyNumberFormat="1" applyFont="1" applyBorder="1" applyAlignment="1">
      <alignment horizontal="center" vertical="center"/>
    </xf>
    <xf numFmtId="177" fontId="0" fillId="0" borderId="6" xfId="0" applyNumberFormat="1" applyBorder="1">
      <alignment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4" fillId="2" borderId="9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6" xfId="0" applyBorder="1">
      <alignment vertical="center"/>
    </xf>
    <xf numFmtId="0" fontId="1" fillId="2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8" fontId="7" fillId="2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78" fontId="4" fillId="2" borderId="6" xfId="0" applyNumberFormat="1" applyFont="1" applyFill="1" applyBorder="1" applyAlignment="1">
      <alignment horizontal="center" vertical="center"/>
    </xf>
    <xf numFmtId="179" fontId="4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/>
    </xf>
    <xf numFmtId="178" fontId="4" fillId="2" borderId="6" xfId="0" applyNumberFormat="1" applyFont="1" applyFill="1" applyBorder="1" applyAlignment="1">
      <alignment horizontal="center"/>
    </xf>
    <xf numFmtId="177" fontId="4" fillId="2" borderId="6" xfId="0" applyNumberFormat="1" applyFont="1" applyFill="1" applyBorder="1" applyAlignment="1">
      <alignment horizontal="center"/>
    </xf>
    <xf numFmtId="179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78" fontId="3" fillId="2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workbookViewId="0">
      <selection activeCell="P1" sqref="P$1:P$1048576"/>
    </sheetView>
  </sheetViews>
  <sheetFormatPr defaultColWidth="9" defaultRowHeight="13.5"/>
  <cols>
    <col min="2" max="2" width="22.3333333333333" customWidth="1"/>
    <col min="5" max="5" width="10.4666666666667" customWidth="1"/>
    <col min="6" max="6" width="15.8" customWidth="1"/>
    <col min="7" max="7" width="10.3333333333333" customWidth="1"/>
    <col min="8" max="9" width="10.6" customWidth="1"/>
    <col min="13" max="14" width="10.0666666666667" customWidth="1"/>
    <col min="15" max="15" width="10.8" customWidth="1"/>
  </cols>
  <sheetData>
    <row r="1" s="1" customFormat="1" ht="74" customHeight="1" spans="1:1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38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41"/>
      <c r="L1" s="41"/>
      <c r="M1" s="6" t="s">
        <v>10</v>
      </c>
      <c r="N1" s="6" t="s">
        <v>11</v>
      </c>
      <c r="O1" s="6" t="s">
        <v>12</v>
      </c>
      <c r="P1" s="6" t="s">
        <v>13</v>
      </c>
    </row>
    <row r="2" s="2" customFormat="1" ht="16.05" customHeight="1" spans="1:16">
      <c r="A2" s="44">
        <v>1</v>
      </c>
      <c r="B2" s="44" t="s">
        <v>14</v>
      </c>
      <c r="C2" s="44" t="s">
        <v>15</v>
      </c>
      <c r="D2" s="44" t="s">
        <v>16</v>
      </c>
      <c r="E2" s="44" t="s">
        <v>17</v>
      </c>
      <c r="F2" s="44" t="s">
        <v>18</v>
      </c>
      <c r="G2" s="40">
        <v>93.67</v>
      </c>
      <c r="H2" s="40">
        <v>89.43</v>
      </c>
      <c r="I2" s="42">
        <v>95</v>
      </c>
      <c r="J2" s="40">
        <v>95</v>
      </c>
      <c r="K2" s="40">
        <v>90</v>
      </c>
      <c r="L2" s="40">
        <v>96</v>
      </c>
      <c r="M2" s="46">
        <v>2</v>
      </c>
      <c r="N2" s="47">
        <v>22.75</v>
      </c>
      <c r="O2" s="48">
        <f t="shared" ref="O2:O9" si="0">(G2*85%+N2*15%)</f>
        <v>83.032</v>
      </c>
      <c r="P2" s="49"/>
    </row>
    <row r="3" s="2" customFormat="1" ht="18" customHeight="1" spans="1:16">
      <c r="A3" s="44">
        <v>2</v>
      </c>
      <c r="B3" s="44" t="s">
        <v>14</v>
      </c>
      <c r="C3" s="44" t="s">
        <v>19</v>
      </c>
      <c r="D3" s="44" t="s">
        <v>16</v>
      </c>
      <c r="E3" s="44" t="s">
        <v>17</v>
      </c>
      <c r="F3" s="44" t="s">
        <v>20</v>
      </c>
      <c r="G3" s="45">
        <v>92.7</v>
      </c>
      <c r="H3" s="45">
        <v>87</v>
      </c>
      <c r="I3" s="50">
        <v>93</v>
      </c>
      <c r="J3" s="45">
        <v>91</v>
      </c>
      <c r="K3" s="45">
        <v>93</v>
      </c>
      <c r="L3" s="45">
        <v>96</v>
      </c>
      <c r="M3" s="50">
        <v>5</v>
      </c>
      <c r="N3" s="45">
        <v>21.15</v>
      </c>
      <c r="O3" s="48">
        <f t="shared" si="0"/>
        <v>81.9675</v>
      </c>
      <c r="P3" s="44"/>
    </row>
    <row r="4" s="2" customFormat="1" ht="18" customHeight="1" spans="1:16">
      <c r="A4" s="44">
        <v>4</v>
      </c>
      <c r="B4" s="44" t="s">
        <v>14</v>
      </c>
      <c r="C4" s="44" t="s">
        <v>21</v>
      </c>
      <c r="D4" s="44" t="s">
        <v>16</v>
      </c>
      <c r="E4" s="44" t="s">
        <v>17</v>
      </c>
      <c r="F4" s="44" t="s">
        <v>22</v>
      </c>
      <c r="G4" s="45">
        <v>93.93</v>
      </c>
      <c r="H4" s="45">
        <v>86.71</v>
      </c>
      <c r="I4" s="50">
        <v>91</v>
      </c>
      <c r="J4" s="45">
        <v>94</v>
      </c>
      <c r="K4" s="45">
        <v>94</v>
      </c>
      <c r="L4" s="45">
        <v>96</v>
      </c>
      <c r="M4" s="50">
        <v>1</v>
      </c>
      <c r="N4" s="45">
        <v>11.75</v>
      </c>
      <c r="O4" s="48">
        <f t="shared" si="0"/>
        <v>81.603</v>
      </c>
      <c r="P4" s="44"/>
    </row>
    <row r="5" ht="14.25" spans="1:16">
      <c r="A5" s="44">
        <v>3</v>
      </c>
      <c r="B5" s="44" t="s">
        <v>14</v>
      </c>
      <c r="C5" s="44" t="s">
        <v>23</v>
      </c>
      <c r="D5" s="44" t="s">
        <v>16</v>
      </c>
      <c r="E5" s="44" t="s">
        <v>17</v>
      </c>
      <c r="F5" s="44" t="s">
        <v>24</v>
      </c>
      <c r="G5" s="45">
        <v>92.85</v>
      </c>
      <c r="H5" s="45">
        <v>88.14</v>
      </c>
      <c r="I5" s="50">
        <v>96</v>
      </c>
      <c r="J5" s="45">
        <v>95</v>
      </c>
      <c r="K5" s="45">
        <v>93</v>
      </c>
      <c r="L5" s="45">
        <v>96</v>
      </c>
      <c r="M5" s="50">
        <v>4</v>
      </c>
      <c r="N5" s="45">
        <v>15.75</v>
      </c>
      <c r="O5" s="48">
        <f t="shared" si="0"/>
        <v>81.285</v>
      </c>
      <c r="P5" s="44"/>
    </row>
    <row r="6" ht="14.25" spans="1:16">
      <c r="A6" s="44">
        <v>5</v>
      </c>
      <c r="B6" s="44" t="s">
        <v>14</v>
      </c>
      <c r="C6" s="44" t="s">
        <v>25</v>
      </c>
      <c r="D6" s="44" t="s">
        <v>16</v>
      </c>
      <c r="E6" s="44" t="s">
        <v>17</v>
      </c>
      <c r="F6" s="44" t="s">
        <v>26</v>
      </c>
      <c r="G6" s="45">
        <v>92.93</v>
      </c>
      <c r="H6" s="45">
        <v>91.43</v>
      </c>
      <c r="I6" s="50">
        <v>91</v>
      </c>
      <c r="J6" s="45">
        <v>94</v>
      </c>
      <c r="K6" s="45">
        <v>90</v>
      </c>
      <c r="L6" s="45">
        <v>96</v>
      </c>
      <c r="M6" s="50">
        <v>3</v>
      </c>
      <c r="N6" s="45">
        <v>8.5</v>
      </c>
      <c r="O6" s="48">
        <f t="shared" si="0"/>
        <v>80.2655</v>
      </c>
      <c r="P6" s="44"/>
    </row>
    <row r="7" ht="14.25" spans="1:16">
      <c r="A7" s="44">
        <v>6</v>
      </c>
      <c r="B7" s="44" t="s">
        <v>14</v>
      </c>
      <c r="C7" s="44" t="s">
        <v>27</v>
      </c>
      <c r="D7" s="44" t="s">
        <v>16</v>
      </c>
      <c r="E7" s="44" t="s">
        <v>17</v>
      </c>
      <c r="F7" s="44" t="s">
        <v>28</v>
      </c>
      <c r="G7" s="40">
        <v>91.69</v>
      </c>
      <c r="H7" s="40">
        <v>83</v>
      </c>
      <c r="I7" s="42">
        <v>92</v>
      </c>
      <c r="J7" s="40">
        <v>91</v>
      </c>
      <c r="K7" s="40">
        <v>90</v>
      </c>
      <c r="L7" s="40">
        <v>96</v>
      </c>
      <c r="M7" s="46">
        <v>7</v>
      </c>
      <c r="N7" s="47">
        <v>4.25</v>
      </c>
      <c r="O7" s="48">
        <f t="shared" si="0"/>
        <v>78.574</v>
      </c>
      <c r="P7" s="49"/>
    </row>
    <row r="8" ht="14.25" spans="1:16">
      <c r="A8" s="44">
        <v>7</v>
      </c>
      <c r="B8" s="44" t="s">
        <v>14</v>
      </c>
      <c r="C8" s="44" t="s">
        <v>29</v>
      </c>
      <c r="D8" s="44" t="s">
        <v>16</v>
      </c>
      <c r="E8" s="44" t="s">
        <v>17</v>
      </c>
      <c r="F8" s="44" t="s">
        <v>30</v>
      </c>
      <c r="G8" s="40">
        <v>91.64</v>
      </c>
      <c r="H8" s="40">
        <v>87.29</v>
      </c>
      <c r="I8" s="42">
        <v>93</v>
      </c>
      <c r="J8" s="40">
        <v>93</v>
      </c>
      <c r="K8" s="40">
        <v>94</v>
      </c>
      <c r="L8" s="40">
        <v>96</v>
      </c>
      <c r="M8" s="46">
        <v>10</v>
      </c>
      <c r="N8" s="47">
        <v>3.5</v>
      </c>
      <c r="O8" s="48">
        <f t="shared" si="0"/>
        <v>78.419</v>
      </c>
      <c r="P8" s="49"/>
    </row>
    <row r="9" ht="14.25" spans="1:16">
      <c r="A9" s="44">
        <v>8</v>
      </c>
      <c r="B9" s="44" t="s">
        <v>14</v>
      </c>
      <c r="C9" s="44" t="s">
        <v>31</v>
      </c>
      <c r="D9" s="44" t="s">
        <v>16</v>
      </c>
      <c r="E9" s="44" t="s">
        <v>17</v>
      </c>
      <c r="F9" s="44" t="s">
        <v>32</v>
      </c>
      <c r="G9" s="45">
        <v>91.89</v>
      </c>
      <c r="H9" s="45">
        <v>89</v>
      </c>
      <c r="I9" s="50">
        <v>93</v>
      </c>
      <c r="J9" s="45">
        <v>94</v>
      </c>
      <c r="K9" s="45">
        <v>94</v>
      </c>
      <c r="L9" s="45">
        <v>92</v>
      </c>
      <c r="M9" s="50">
        <v>6</v>
      </c>
      <c r="N9" s="45">
        <v>2</v>
      </c>
      <c r="O9" s="48">
        <f t="shared" si="0"/>
        <v>78.4065</v>
      </c>
      <c r="P9" s="44"/>
    </row>
  </sheetData>
  <mergeCells count="1">
    <mergeCell ref="J1:L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opLeftCell="B1" workbookViewId="0">
      <selection activeCell="P1" sqref="P$1:P$1048576"/>
    </sheetView>
  </sheetViews>
  <sheetFormatPr defaultColWidth="9" defaultRowHeight="13.5" outlineLevelRow="7"/>
  <cols>
    <col min="2" max="2" width="20.3333333333333" customWidth="1"/>
    <col min="6" max="6" width="17.0666666666667" customWidth="1"/>
    <col min="7" max="7" width="10.8" customWidth="1"/>
    <col min="8" max="8" width="10.4666666666667" customWidth="1"/>
    <col min="9" max="9" width="9.6" customWidth="1"/>
    <col min="13" max="13" width="9.8" customWidth="1"/>
    <col min="14" max="14" width="10.0666666666667" customWidth="1"/>
    <col min="15" max="15" width="10" customWidth="1"/>
  </cols>
  <sheetData>
    <row r="1" s="1" customFormat="1" ht="73.05" customHeight="1" spans="1:1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38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41"/>
      <c r="L1" s="41"/>
      <c r="M1" s="6" t="s">
        <v>10</v>
      </c>
      <c r="N1" s="6" t="s">
        <v>11</v>
      </c>
      <c r="O1" s="6" t="s">
        <v>12</v>
      </c>
      <c r="P1" s="6" t="s">
        <v>13</v>
      </c>
    </row>
    <row r="2" s="2" customFormat="1" ht="18" customHeight="1" spans="1:16">
      <c r="A2" s="39">
        <v>1</v>
      </c>
      <c r="B2" s="40" t="s">
        <v>14</v>
      </c>
      <c r="C2" s="40" t="s">
        <v>33</v>
      </c>
      <c r="D2" s="40" t="s">
        <v>16</v>
      </c>
      <c r="E2" s="40" t="s">
        <v>34</v>
      </c>
      <c r="F2" s="40" t="s">
        <v>35</v>
      </c>
      <c r="G2" s="40">
        <v>94.18</v>
      </c>
      <c r="H2" s="40">
        <v>88.86</v>
      </c>
      <c r="I2" s="42">
        <v>90</v>
      </c>
      <c r="J2" s="40">
        <v>95</v>
      </c>
      <c r="K2" s="40">
        <v>94</v>
      </c>
      <c r="L2" s="40">
        <v>96</v>
      </c>
      <c r="M2" s="39">
        <v>1</v>
      </c>
      <c r="N2" s="40">
        <v>46.25</v>
      </c>
      <c r="O2" s="43">
        <f t="shared" ref="O2:O8" si="0">(G2*85%+N2*15%)</f>
        <v>86.9905</v>
      </c>
      <c r="P2" s="40"/>
    </row>
    <row r="3" s="2" customFormat="1" ht="18" customHeight="1" spans="1:16">
      <c r="A3" s="39">
        <v>2</v>
      </c>
      <c r="B3" s="40" t="s">
        <v>14</v>
      </c>
      <c r="C3" s="40" t="s">
        <v>36</v>
      </c>
      <c r="D3" s="40" t="s">
        <v>16</v>
      </c>
      <c r="E3" s="40" t="s">
        <v>34</v>
      </c>
      <c r="F3" s="40" t="s">
        <v>37</v>
      </c>
      <c r="G3" s="40">
        <v>93.93</v>
      </c>
      <c r="H3" s="40">
        <v>87.29</v>
      </c>
      <c r="I3" s="42">
        <v>93</v>
      </c>
      <c r="J3" s="40">
        <v>95</v>
      </c>
      <c r="K3" s="40">
        <v>93</v>
      </c>
      <c r="L3" s="40">
        <v>96</v>
      </c>
      <c r="M3" s="39">
        <v>2</v>
      </c>
      <c r="N3" s="40">
        <v>40</v>
      </c>
      <c r="O3" s="43">
        <f t="shared" si="0"/>
        <v>85.8405</v>
      </c>
      <c r="P3" s="40"/>
    </row>
    <row r="4" s="2" customFormat="1" ht="18" customHeight="1" spans="1:16">
      <c r="A4" s="39">
        <v>3</v>
      </c>
      <c r="B4" s="40" t="s">
        <v>14</v>
      </c>
      <c r="C4" s="40" t="s">
        <v>38</v>
      </c>
      <c r="D4" s="40" t="s">
        <v>16</v>
      </c>
      <c r="E4" s="40" t="s">
        <v>34</v>
      </c>
      <c r="F4" s="40" t="s">
        <v>39</v>
      </c>
      <c r="G4" s="40">
        <v>92.86</v>
      </c>
      <c r="H4" s="40">
        <v>89.29</v>
      </c>
      <c r="I4" s="42">
        <v>96</v>
      </c>
      <c r="J4" s="40">
        <v>95</v>
      </c>
      <c r="K4" s="40">
        <v>92</v>
      </c>
      <c r="L4" s="40">
        <v>96</v>
      </c>
      <c r="M4" s="39">
        <v>3</v>
      </c>
      <c r="N4" s="40">
        <v>18.7</v>
      </c>
      <c r="O4" s="43">
        <f t="shared" si="0"/>
        <v>81.736</v>
      </c>
      <c r="P4" s="40"/>
    </row>
    <row r="5" s="2" customFormat="1" ht="18" customHeight="1" spans="1:16">
      <c r="A5" s="39">
        <v>4</v>
      </c>
      <c r="B5" s="40" t="s">
        <v>14</v>
      </c>
      <c r="C5" s="40" t="s">
        <v>40</v>
      </c>
      <c r="D5" s="40" t="s">
        <v>41</v>
      </c>
      <c r="E5" s="40" t="s">
        <v>34</v>
      </c>
      <c r="F5" s="40" t="s">
        <v>42</v>
      </c>
      <c r="G5" s="40">
        <v>92.85</v>
      </c>
      <c r="H5" s="40">
        <v>91</v>
      </c>
      <c r="I5" s="42">
        <v>90</v>
      </c>
      <c r="J5" s="40">
        <v>94</v>
      </c>
      <c r="K5" s="40">
        <v>93</v>
      </c>
      <c r="L5" s="40">
        <v>96</v>
      </c>
      <c r="M5" s="39">
        <v>4</v>
      </c>
      <c r="N5" s="40">
        <v>13.75</v>
      </c>
      <c r="O5" s="43">
        <f t="shared" si="0"/>
        <v>80.985</v>
      </c>
      <c r="P5" s="40"/>
    </row>
    <row r="6" s="2" customFormat="1" ht="18" customHeight="1" spans="1:16">
      <c r="A6" s="39">
        <v>5</v>
      </c>
      <c r="B6" s="40" t="s">
        <v>14</v>
      </c>
      <c r="C6" s="40" t="s">
        <v>43</v>
      </c>
      <c r="D6" s="40" t="s">
        <v>41</v>
      </c>
      <c r="E6" s="40" t="s">
        <v>34</v>
      </c>
      <c r="F6" s="40" t="s">
        <v>44</v>
      </c>
      <c r="G6" s="40">
        <v>91.71</v>
      </c>
      <c r="H6" s="40">
        <v>87.71</v>
      </c>
      <c r="I6" s="42">
        <v>88</v>
      </c>
      <c r="J6" s="40">
        <v>94</v>
      </c>
      <c r="K6" s="40">
        <v>92</v>
      </c>
      <c r="L6" s="40">
        <v>94</v>
      </c>
      <c r="M6" s="39">
        <v>5</v>
      </c>
      <c r="N6" s="40">
        <v>7.4</v>
      </c>
      <c r="O6" s="43">
        <f t="shared" si="0"/>
        <v>79.0635</v>
      </c>
      <c r="P6" s="40"/>
    </row>
    <row r="7" ht="14.25" spans="1:16">
      <c r="A7" s="39">
        <v>6</v>
      </c>
      <c r="B7" s="40" t="s">
        <v>14</v>
      </c>
      <c r="C7" s="40" t="s">
        <v>45</v>
      </c>
      <c r="D7" s="40" t="s">
        <v>16</v>
      </c>
      <c r="E7" s="40" t="s">
        <v>34</v>
      </c>
      <c r="F7" s="40" t="s">
        <v>46</v>
      </c>
      <c r="G7" s="40">
        <v>91.67</v>
      </c>
      <c r="H7" s="40">
        <v>88.29</v>
      </c>
      <c r="I7" s="42">
        <v>88</v>
      </c>
      <c r="J7" s="40">
        <v>92</v>
      </c>
      <c r="K7" s="40">
        <v>92</v>
      </c>
      <c r="L7" s="40">
        <v>93</v>
      </c>
      <c r="M7" s="39">
        <v>6</v>
      </c>
      <c r="N7" s="40">
        <v>7</v>
      </c>
      <c r="O7" s="43">
        <f t="shared" si="0"/>
        <v>78.9695</v>
      </c>
      <c r="P7" s="40"/>
    </row>
    <row r="8" ht="14.25" spans="1:16">
      <c r="A8" s="39">
        <v>7</v>
      </c>
      <c r="B8" s="40" t="s">
        <v>14</v>
      </c>
      <c r="C8" s="40" t="s">
        <v>47</v>
      </c>
      <c r="D8" s="40" t="s">
        <v>16</v>
      </c>
      <c r="E8" s="40" t="s">
        <v>34</v>
      </c>
      <c r="F8" s="40" t="s">
        <v>48</v>
      </c>
      <c r="G8" s="40">
        <v>91.45</v>
      </c>
      <c r="H8" s="40">
        <v>84.14</v>
      </c>
      <c r="I8" s="42">
        <v>96</v>
      </c>
      <c r="J8" s="40">
        <v>93</v>
      </c>
      <c r="K8" s="40">
        <v>94</v>
      </c>
      <c r="L8" s="40">
        <v>94</v>
      </c>
      <c r="M8" s="39">
        <v>7</v>
      </c>
      <c r="N8" s="40">
        <v>7.4</v>
      </c>
      <c r="O8" s="43">
        <f t="shared" si="0"/>
        <v>78.8425</v>
      </c>
      <c r="P8" s="40"/>
    </row>
  </sheetData>
  <mergeCells count="1">
    <mergeCell ref="J1:L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zoomScale="105" zoomScaleNormal="105" workbookViewId="0">
      <selection activeCell="P1" sqref="P$1:P$1048576"/>
    </sheetView>
  </sheetViews>
  <sheetFormatPr defaultColWidth="9" defaultRowHeight="13.5"/>
  <cols>
    <col min="2" max="2" width="19" customWidth="1"/>
    <col min="5" max="5" width="10.0666666666667" customWidth="1"/>
    <col min="6" max="6" width="14.7333333333333" customWidth="1"/>
    <col min="7" max="7" width="10.3333333333333" customWidth="1"/>
    <col min="8" max="8" width="11.3333333333333" customWidth="1"/>
    <col min="9" max="9" width="10.0666666666667" customWidth="1"/>
    <col min="13" max="13" width="9.8" customWidth="1"/>
    <col min="14" max="14" width="9.73333333333333" customWidth="1"/>
    <col min="15" max="15" width="10" customWidth="1"/>
  </cols>
  <sheetData>
    <row r="1" s="1" customFormat="1" ht="71" customHeight="1" spans="1:1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2"/>
      <c r="L1" s="12"/>
      <c r="M1" s="6" t="s">
        <v>10</v>
      </c>
      <c r="N1" s="6" t="s">
        <v>11</v>
      </c>
      <c r="O1" s="6" t="s">
        <v>12</v>
      </c>
      <c r="P1" s="6" t="s">
        <v>13</v>
      </c>
    </row>
    <row r="2" s="2" customFormat="1" ht="18" customHeight="1" spans="1:16">
      <c r="A2" s="7">
        <v>1</v>
      </c>
      <c r="B2" s="7" t="s">
        <v>14</v>
      </c>
      <c r="C2" s="7" t="s">
        <v>49</v>
      </c>
      <c r="D2" s="7" t="s">
        <v>16</v>
      </c>
      <c r="E2" s="7" t="s">
        <v>50</v>
      </c>
      <c r="F2" s="7" t="s">
        <v>51</v>
      </c>
      <c r="G2" s="34">
        <v>95.1</v>
      </c>
      <c r="H2" s="34">
        <v>94.71</v>
      </c>
      <c r="I2" s="37">
        <v>96</v>
      </c>
      <c r="J2" s="34">
        <v>94</v>
      </c>
      <c r="K2" s="34">
        <v>95</v>
      </c>
      <c r="L2" s="34">
        <v>89</v>
      </c>
      <c r="M2" s="14">
        <v>1</v>
      </c>
      <c r="N2" s="29">
        <v>26</v>
      </c>
      <c r="O2" s="16">
        <f t="shared" ref="O2:O9" si="0">(G2*85%+N2*15%)</f>
        <v>84.735</v>
      </c>
      <c r="P2" s="17"/>
    </row>
    <row r="3" s="2" customFormat="1" ht="18" customHeight="1" spans="1:16">
      <c r="A3" s="7">
        <v>2</v>
      </c>
      <c r="B3" s="7" t="s">
        <v>14</v>
      </c>
      <c r="C3" s="7" t="s">
        <v>52</v>
      </c>
      <c r="D3" s="7" t="s">
        <v>16</v>
      </c>
      <c r="E3" s="7" t="s">
        <v>50</v>
      </c>
      <c r="F3" s="7" t="s">
        <v>53</v>
      </c>
      <c r="G3" s="34">
        <v>93.42</v>
      </c>
      <c r="H3" s="34">
        <v>85.29</v>
      </c>
      <c r="I3" s="37">
        <v>89</v>
      </c>
      <c r="J3" s="34">
        <v>92</v>
      </c>
      <c r="K3" s="34">
        <v>92</v>
      </c>
      <c r="L3" s="34">
        <v>89</v>
      </c>
      <c r="M3" s="14">
        <v>2</v>
      </c>
      <c r="N3" s="29">
        <v>21.15</v>
      </c>
      <c r="O3" s="16">
        <f t="shared" si="0"/>
        <v>82.5795</v>
      </c>
      <c r="P3" s="17"/>
    </row>
    <row r="4" s="2" customFormat="1" ht="18" customHeight="1" spans="1:16">
      <c r="A4" s="7">
        <v>3</v>
      </c>
      <c r="B4" s="7" t="s">
        <v>14</v>
      </c>
      <c r="C4" s="7" t="s">
        <v>54</v>
      </c>
      <c r="D4" s="7" t="s">
        <v>16</v>
      </c>
      <c r="E4" s="7" t="s">
        <v>50</v>
      </c>
      <c r="F4" s="7" t="s">
        <v>55</v>
      </c>
      <c r="G4" s="34">
        <v>93.11</v>
      </c>
      <c r="H4" s="34">
        <v>85.29</v>
      </c>
      <c r="I4" s="37">
        <v>95</v>
      </c>
      <c r="J4" s="34">
        <v>90</v>
      </c>
      <c r="K4" s="34">
        <v>91</v>
      </c>
      <c r="L4" s="34">
        <v>88</v>
      </c>
      <c r="M4" s="14">
        <v>3</v>
      </c>
      <c r="N4" s="29">
        <v>17.25</v>
      </c>
      <c r="O4" s="16">
        <f t="shared" si="0"/>
        <v>81.731</v>
      </c>
      <c r="P4" s="17"/>
    </row>
    <row r="5" s="2" customFormat="1" ht="18" customHeight="1" spans="1:16">
      <c r="A5" s="7">
        <v>4</v>
      </c>
      <c r="B5" s="7" t="s">
        <v>14</v>
      </c>
      <c r="C5" s="7" t="s">
        <v>56</v>
      </c>
      <c r="D5" s="7" t="s">
        <v>16</v>
      </c>
      <c r="E5" s="7" t="s">
        <v>50</v>
      </c>
      <c r="F5" s="7" t="s">
        <v>57</v>
      </c>
      <c r="G5" s="34">
        <v>92.69</v>
      </c>
      <c r="H5" s="34">
        <v>85.29</v>
      </c>
      <c r="I5" s="37">
        <v>88</v>
      </c>
      <c r="J5" s="34">
        <v>93</v>
      </c>
      <c r="K5" s="34">
        <v>92</v>
      </c>
      <c r="L5" s="34">
        <v>88</v>
      </c>
      <c r="M5" s="14">
        <v>5</v>
      </c>
      <c r="N5" s="29">
        <v>15.3</v>
      </c>
      <c r="O5" s="16">
        <f t="shared" si="0"/>
        <v>81.0815</v>
      </c>
      <c r="P5" s="17"/>
    </row>
    <row r="6" s="2" customFormat="1" ht="18" customHeight="1" spans="1:16">
      <c r="A6" s="7">
        <v>5</v>
      </c>
      <c r="B6" s="7" t="s">
        <v>14</v>
      </c>
      <c r="C6" s="7" t="s">
        <v>58</v>
      </c>
      <c r="D6" s="7" t="s">
        <v>41</v>
      </c>
      <c r="E6" s="7" t="s">
        <v>50</v>
      </c>
      <c r="F6" s="7" t="s">
        <v>59</v>
      </c>
      <c r="G6" s="34">
        <v>92.19</v>
      </c>
      <c r="H6" s="34">
        <v>85.14</v>
      </c>
      <c r="I6" s="37">
        <v>89</v>
      </c>
      <c r="J6" s="34">
        <v>93</v>
      </c>
      <c r="K6" s="34">
        <v>94</v>
      </c>
      <c r="L6" s="34">
        <v>87</v>
      </c>
      <c r="M6" s="14">
        <v>9</v>
      </c>
      <c r="N6" s="29">
        <v>16.5</v>
      </c>
      <c r="O6" s="16">
        <f t="shared" si="0"/>
        <v>80.8365</v>
      </c>
      <c r="P6" s="17"/>
    </row>
    <row r="7" s="2" customFormat="1" ht="18" customHeight="1" spans="1:16">
      <c r="A7" s="7">
        <v>6</v>
      </c>
      <c r="B7" s="7" t="s">
        <v>14</v>
      </c>
      <c r="C7" s="7" t="s">
        <v>60</v>
      </c>
      <c r="D7" s="7" t="s">
        <v>16</v>
      </c>
      <c r="E7" s="7" t="s">
        <v>50</v>
      </c>
      <c r="F7" s="7" t="s">
        <v>61</v>
      </c>
      <c r="G7" s="34">
        <v>92.75</v>
      </c>
      <c r="H7" s="34">
        <v>91.14</v>
      </c>
      <c r="I7" s="37">
        <v>95</v>
      </c>
      <c r="J7" s="34">
        <v>91</v>
      </c>
      <c r="K7" s="34">
        <v>91</v>
      </c>
      <c r="L7" s="34">
        <v>86</v>
      </c>
      <c r="M7" s="14">
        <v>4</v>
      </c>
      <c r="N7" s="29">
        <v>10.75</v>
      </c>
      <c r="O7" s="16">
        <f t="shared" si="0"/>
        <v>80.45</v>
      </c>
      <c r="P7" s="17"/>
    </row>
    <row r="8" s="2" customFormat="1" ht="18" customHeight="1" spans="1:16">
      <c r="A8" s="7">
        <v>7</v>
      </c>
      <c r="B8" s="7" t="s">
        <v>14</v>
      </c>
      <c r="C8" s="7" t="s">
        <v>62</v>
      </c>
      <c r="D8" s="7" t="s">
        <v>16</v>
      </c>
      <c r="E8" s="7" t="s">
        <v>50</v>
      </c>
      <c r="F8" s="7" t="s">
        <v>63</v>
      </c>
      <c r="G8" s="34">
        <v>92.1</v>
      </c>
      <c r="H8" s="34">
        <v>86.57</v>
      </c>
      <c r="I8" s="37">
        <v>95</v>
      </c>
      <c r="J8" s="34">
        <v>87</v>
      </c>
      <c r="K8" s="34">
        <v>88</v>
      </c>
      <c r="L8" s="34">
        <v>87</v>
      </c>
      <c r="M8" s="14">
        <v>10</v>
      </c>
      <c r="N8" s="29">
        <v>10</v>
      </c>
      <c r="O8" s="16">
        <f t="shared" si="0"/>
        <v>79.785</v>
      </c>
      <c r="P8" s="17"/>
    </row>
    <row r="9" s="2" customFormat="1" ht="18" customHeight="1" spans="1:16">
      <c r="A9" s="7">
        <v>8</v>
      </c>
      <c r="B9" s="7" t="s">
        <v>14</v>
      </c>
      <c r="C9" s="7" t="s">
        <v>64</v>
      </c>
      <c r="D9" s="7" t="s">
        <v>16</v>
      </c>
      <c r="E9" s="7" t="s">
        <v>50</v>
      </c>
      <c r="F9" s="7" t="s">
        <v>65</v>
      </c>
      <c r="G9" s="34">
        <v>92.65</v>
      </c>
      <c r="H9" s="34">
        <v>84.86</v>
      </c>
      <c r="I9" s="37">
        <v>95</v>
      </c>
      <c r="J9" s="34">
        <v>92</v>
      </c>
      <c r="K9" s="34">
        <v>94</v>
      </c>
      <c r="L9" s="34">
        <v>88</v>
      </c>
      <c r="M9" s="14">
        <v>6</v>
      </c>
      <c r="N9" s="29">
        <v>6.4</v>
      </c>
      <c r="O9" s="16">
        <f t="shared" si="0"/>
        <v>79.7125</v>
      </c>
      <c r="P9" s="17"/>
    </row>
  </sheetData>
  <autoFilter ref="A1:P9">
    <extLst/>
  </autoFilter>
  <mergeCells count="1">
    <mergeCell ref="J1:L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zoomScale="115" zoomScaleNormal="115" workbookViewId="0">
      <selection activeCell="P1" sqref="P$1:P$1048576"/>
    </sheetView>
  </sheetViews>
  <sheetFormatPr defaultColWidth="9" defaultRowHeight="13.5" outlineLevelRow="4"/>
  <cols>
    <col min="2" max="2" width="19" customWidth="1"/>
    <col min="5" max="5" width="10.0666666666667" customWidth="1"/>
    <col min="6" max="6" width="14.7333333333333" style="3" customWidth="1"/>
    <col min="7" max="7" width="10.3333333333333" customWidth="1"/>
    <col min="8" max="8" width="11.3333333333333" customWidth="1"/>
    <col min="9" max="9" width="10.0666666666667" customWidth="1"/>
    <col min="13" max="13" width="9.8" customWidth="1"/>
    <col min="14" max="14" width="9.73333333333333" customWidth="1"/>
    <col min="15" max="15" width="10" customWidth="1"/>
  </cols>
  <sheetData>
    <row r="1" s="1" customFormat="1" ht="71" customHeight="1" spans="1:1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2"/>
      <c r="L1" s="12"/>
      <c r="M1" s="6" t="s">
        <v>10</v>
      </c>
      <c r="N1" s="6" t="s">
        <v>11</v>
      </c>
      <c r="O1" s="6" t="s">
        <v>12</v>
      </c>
      <c r="P1" s="6" t="s">
        <v>13</v>
      </c>
    </row>
    <row r="2" s="2" customFormat="1" ht="18" customHeight="1" spans="1:16">
      <c r="A2" s="7">
        <v>1</v>
      </c>
      <c r="B2" s="7" t="s">
        <v>14</v>
      </c>
      <c r="C2" s="7" t="s">
        <v>66</v>
      </c>
      <c r="D2" s="7" t="s">
        <v>16</v>
      </c>
      <c r="E2" s="7" t="s">
        <v>67</v>
      </c>
      <c r="F2" s="33" t="s">
        <v>68</v>
      </c>
      <c r="G2" s="25">
        <v>92.57</v>
      </c>
      <c r="H2" s="25">
        <v>89.86</v>
      </c>
      <c r="I2" s="28">
        <v>96</v>
      </c>
      <c r="J2" s="25">
        <v>93</v>
      </c>
      <c r="K2" s="25">
        <v>92</v>
      </c>
      <c r="L2" s="25">
        <v>90</v>
      </c>
      <c r="M2" s="14">
        <v>1</v>
      </c>
      <c r="N2" s="29">
        <v>27.25</v>
      </c>
      <c r="O2" s="16">
        <f>(G2*85%+N2*15%)</f>
        <v>82.772</v>
      </c>
      <c r="P2" s="17"/>
    </row>
    <row r="3" s="2" customFormat="1" ht="18" customHeight="1" spans="1:16">
      <c r="A3" s="7">
        <v>2</v>
      </c>
      <c r="B3" s="7" t="s">
        <v>14</v>
      </c>
      <c r="C3" s="7" t="s">
        <v>69</v>
      </c>
      <c r="D3" s="7" t="s">
        <v>16</v>
      </c>
      <c r="E3" s="7" t="s">
        <v>67</v>
      </c>
      <c r="F3" s="33" t="s">
        <v>70</v>
      </c>
      <c r="G3" s="34">
        <v>91.5</v>
      </c>
      <c r="H3" s="25">
        <v>89</v>
      </c>
      <c r="I3" s="28">
        <v>95</v>
      </c>
      <c r="J3" s="25">
        <v>91</v>
      </c>
      <c r="K3" s="25">
        <v>90</v>
      </c>
      <c r="L3" s="25">
        <v>91</v>
      </c>
      <c r="M3" s="14">
        <v>6</v>
      </c>
      <c r="N3" s="29">
        <v>21.1</v>
      </c>
      <c r="O3" s="16">
        <f>(G3*85%+N3*15%)</f>
        <v>80.94</v>
      </c>
      <c r="P3" s="17"/>
    </row>
    <row r="4" s="2" customFormat="1" ht="18" customHeight="1" spans="1:16">
      <c r="A4" s="7">
        <v>3</v>
      </c>
      <c r="B4" s="7" t="s">
        <v>14</v>
      </c>
      <c r="C4" s="7" t="s">
        <v>71</v>
      </c>
      <c r="D4" s="7" t="s">
        <v>16</v>
      </c>
      <c r="E4" s="7" t="s">
        <v>67</v>
      </c>
      <c r="F4" s="33" t="s">
        <v>72</v>
      </c>
      <c r="G4" s="25">
        <v>91.7</v>
      </c>
      <c r="H4" s="25">
        <v>90.71</v>
      </c>
      <c r="I4" s="28">
        <v>95</v>
      </c>
      <c r="J4" s="25">
        <v>91</v>
      </c>
      <c r="K4" s="25">
        <v>93</v>
      </c>
      <c r="L4" s="25">
        <v>97</v>
      </c>
      <c r="M4" s="35">
        <v>4</v>
      </c>
      <c r="N4" s="25">
        <v>10.55</v>
      </c>
      <c r="O4" s="16">
        <f>(G4*85%+N4*15%)</f>
        <v>79.5275</v>
      </c>
      <c r="P4" s="17"/>
    </row>
    <row r="5" spans="10:15">
      <c r="J5" s="36"/>
      <c r="K5" s="36"/>
      <c r="L5" s="36"/>
      <c r="O5" s="36"/>
    </row>
  </sheetData>
  <autoFilter ref="A1:P4">
    <extLst/>
  </autoFilter>
  <mergeCells count="1">
    <mergeCell ref="J1:L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P1" sqref="P$1:P$1048576"/>
    </sheetView>
  </sheetViews>
  <sheetFormatPr defaultColWidth="9" defaultRowHeight="13.5"/>
  <cols>
    <col min="2" max="2" width="21.7333333333333" customWidth="1"/>
    <col min="5" max="5" width="11.6" customWidth="1"/>
    <col min="6" max="6" width="18" customWidth="1"/>
    <col min="7" max="7" width="10.6" customWidth="1"/>
    <col min="8" max="8" width="10.4666666666667" customWidth="1"/>
    <col min="9" max="9" width="9.33333333333333" customWidth="1"/>
    <col min="11" max="11" width="10.0666666666667" customWidth="1"/>
    <col min="12" max="12" width="10.4666666666667" customWidth="1"/>
    <col min="13" max="13" width="11.3333333333333" customWidth="1"/>
    <col min="14" max="14" width="10.8" customWidth="1"/>
    <col min="15" max="15" width="11.4666666666667" customWidth="1"/>
  </cols>
  <sheetData>
    <row r="1" s="1" customFormat="1" ht="73.05" customHeight="1" spans="1:1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2"/>
      <c r="L1" s="12"/>
      <c r="M1" s="6" t="s">
        <v>10</v>
      </c>
      <c r="N1" s="6" t="s">
        <v>11</v>
      </c>
      <c r="O1" s="6" t="s">
        <v>12</v>
      </c>
      <c r="P1" s="6" t="s">
        <v>13</v>
      </c>
    </row>
    <row r="2" s="2" customFormat="1" ht="18" customHeight="1" spans="1:16">
      <c r="A2" s="7">
        <v>1</v>
      </c>
      <c r="B2" s="7" t="s">
        <v>14</v>
      </c>
      <c r="C2" s="7" t="s">
        <v>73</v>
      </c>
      <c r="D2" s="7" t="s">
        <v>16</v>
      </c>
      <c r="E2" s="7" t="s">
        <v>74</v>
      </c>
      <c r="F2" s="7" t="s">
        <v>75</v>
      </c>
      <c r="G2" s="25">
        <v>95.24</v>
      </c>
      <c r="H2" s="25">
        <v>90.43</v>
      </c>
      <c r="I2" s="28">
        <v>95</v>
      </c>
      <c r="J2" s="25">
        <v>97</v>
      </c>
      <c r="K2" s="25">
        <v>91.75</v>
      </c>
      <c r="L2" s="25">
        <v>95.22</v>
      </c>
      <c r="M2" s="14">
        <v>1</v>
      </c>
      <c r="N2" s="29">
        <v>39</v>
      </c>
      <c r="O2" s="16">
        <f t="shared" ref="O2:O12" si="0">(G2*85%+N2*15%)</f>
        <v>86.804</v>
      </c>
      <c r="P2" s="17"/>
    </row>
    <row r="3" s="2" customFormat="1" ht="18" customHeight="1" spans="1:16">
      <c r="A3" s="7">
        <v>2</v>
      </c>
      <c r="B3" s="7" t="s">
        <v>14</v>
      </c>
      <c r="C3" s="7" t="s">
        <v>76</v>
      </c>
      <c r="D3" s="7" t="s">
        <v>16</v>
      </c>
      <c r="E3" s="7" t="s">
        <v>77</v>
      </c>
      <c r="F3" s="7" t="s">
        <v>78</v>
      </c>
      <c r="G3" s="25">
        <v>93.61</v>
      </c>
      <c r="H3" s="25">
        <v>90.29</v>
      </c>
      <c r="I3" s="28">
        <v>95</v>
      </c>
      <c r="J3" s="25">
        <v>94</v>
      </c>
      <c r="K3" s="25">
        <v>84.25</v>
      </c>
      <c r="L3" s="25">
        <v>92.44</v>
      </c>
      <c r="M3" s="14">
        <v>2</v>
      </c>
      <c r="N3" s="25">
        <v>20.75</v>
      </c>
      <c r="O3" s="16">
        <f t="shared" si="0"/>
        <v>82.681</v>
      </c>
      <c r="P3" s="30"/>
    </row>
    <row r="4" s="2" customFormat="1" ht="18" customHeight="1" spans="1:16">
      <c r="A4" s="7">
        <v>3</v>
      </c>
      <c r="B4" s="7" t="s">
        <v>14</v>
      </c>
      <c r="C4" s="7" t="s">
        <v>79</v>
      </c>
      <c r="D4" s="7" t="s">
        <v>16</v>
      </c>
      <c r="E4" s="7" t="s">
        <v>77</v>
      </c>
      <c r="F4" s="7" t="s">
        <v>80</v>
      </c>
      <c r="G4" s="25">
        <v>93.24</v>
      </c>
      <c r="H4" s="25">
        <v>93.29</v>
      </c>
      <c r="I4" s="28">
        <v>94</v>
      </c>
      <c r="J4" s="25">
        <v>96</v>
      </c>
      <c r="K4" s="25">
        <v>86</v>
      </c>
      <c r="L4" s="25">
        <v>89.78</v>
      </c>
      <c r="M4" s="14">
        <v>4</v>
      </c>
      <c r="N4" s="25">
        <v>22.25</v>
      </c>
      <c r="O4" s="16">
        <f t="shared" si="0"/>
        <v>82.5915</v>
      </c>
      <c r="P4" s="31"/>
    </row>
    <row r="5" s="2" customFormat="1" ht="18" customHeight="1" spans="1:16">
      <c r="A5" s="7">
        <v>4</v>
      </c>
      <c r="B5" s="7" t="s">
        <v>14</v>
      </c>
      <c r="C5" s="7" t="s">
        <v>81</v>
      </c>
      <c r="D5" s="7" t="s">
        <v>16</v>
      </c>
      <c r="E5" s="7" t="s">
        <v>77</v>
      </c>
      <c r="F5" s="7" t="s">
        <v>82</v>
      </c>
      <c r="G5" s="25">
        <v>93.27</v>
      </c>
      <c r="H5" s="25">
        <v>86.86</v>
      </c>
      <c r="I5" s="28">
        <v>96</v>
      </c>
      <c r="J5" s="25">
        <v>92</v>
      </c>
      <c r="K5" s="25">
        <v>88</v>
      </c>
      <c r="L5" s="25">
        <v>94</v>
      </c>
      <c r="M5" s="14">
        <v>3</v>
      </c>
      <c r="N5" s="25">
        <v>20.25</v>
      </c>
      <c r="O5" s="16">
        <f t="shared" si="0"/>
        <v>82.317</v>
      </c>
      <c r="P5" s="32"/>
    </row>
    <row r="6" s="2" customFormat="1" ht="18" customHeight="1" spans="1:16">
      <c r="A6" s="7">
        <v>5</v>
      </c>
      <c r="B6" s="7" t="s">
        <v>14</v>
      </c>
      <c r="C6" s="7" t="s">
        <v>83</v>
      </c>
      <c r="D6" s="7" t="s">
        <v>16</v>
      </c>
      <c r="E6" s="7" t="s">
        <v>77</v>
      </c>
      <c r="F6" s="7" t="s">
        <v>84</v>
      </c>
      <c r="G6" s="25">
        <v>93.06</v>
      </c>
      <c r="H6" s="25">
        <v>87.57</v>
      </c>
      <c r="I6" s="28">
        <v>95</v>
      </c>
      <c r="J6" s="25">
        <v>88</v>
      </c>
      <c r="K6" s="25">
        <v>84.25</v>
      </c>
      <c r="L6" s="25">
        <v>94.67</v>
      </c>
      <c r="M6" s="14">
        <v>6</v>
      </c>
      <c r="N6" s="25">
        <v>19.65</v>
      </c>
      <c r="O6" s="16">
        <f t="shared" si="0"/>
        <v>82.0485</v>
      </c>
      <c r="P6" s="31"/>
    </row>
    <row r="7" s="2" customFormat="1" ht="18" customHeight="1" spans="1:16">
      <c r="A7" s="7">
        <v>6</v>
      </c>
      <c r="B7" s="7" t="s">
        <v>14</v>
      </c>
      <c r="C7" s="7" t="s">
        <v>85</v>
      </c>
      <c r="D7" s="7" t="s">
        <v>16</v>
      </c>
      <c r="E7" s="7" t="s">
        <v>74</v>
      </c>
      <c r="F7" s="7" t="s">
        <v>86</v>
      </c>
      <c r="G7" s="25">
        <v>92.5</v>
      </c>
      <c r="H7" s="25">
        <v>91.14</v>
      </c>
      <c r="I7" s="28">
        <v>94</v>
      </c>
      <c r="J7" s="25">
        <v>92</v>
      </c>
      <c r="K7" s="25">
        <v>85</v>
      </c>
      <c r="L7" s="25">
        <v>92</v>
      </c>
      <c r="M7" s="14">
        <v>9</v>
      </c>
      <c r="N7" s="29">
        <v>13.5</v>
      </c>
      <c r="O7" s="16">
        <f t="shared" si="0"/>
        <v>80.65</v>
      </c>
      <c r="P7" s="32"/>
    </row>
    <row r="8" s="2" customFormat="1" ht="18" customHeight="1" spans="1:16">
      <c r="A8" s="7">
        <v>7</v>
      </c>
      <c r="B8" s="7" t="s">
        <v>14</v>
      </c>
      <c r="C8" s="7" t="s">
        <v>87</v>
      </c>
      <c r="D8" s="7" t="s">
        <v>16</v>
      </c>
      <c r="E8" s="7" t="s">
        <v>74</v>
      </c>
      <c r="F8" s="7" t="s">
        <v>88</v>
      </c>
      <c r="G8" s="25">
        <v>92.5</v>
      </c>
      <c r="H8" s="25">
        <v>86.43</v>
      </c>
      <c r="I8" s="28">
        <v>95</v>
      </c>
      <c r="J8" s="25">
        <v>93</v>
      </c>
      <c r="K8" s="25">
        <v>90.25</v>
      </c>
      <c r="L8" s="25">
        <v>94.22</v>
      </c>
      <c r="M8" s="14">
        <v>9</v>
      </c>
      <c r="N8" s="29">
        <v>11.65</v>
      </c>
      <c r="O8" s="16">
        <f t="shared" si="0"/>
        <v>80.3725</v>
      </c>
      <c r="P8" s="32"/>
    </row>
    <row r="9" s="2" customFormat="1" ht="18" customHeight="1" spans="1:16">
      <c r="A9" s="7">
        <v>8</v>
      </c>
      <c r="B9" s="7" t="s">
        <v>14</v>
      </c>
      <c r="C9" s="7" t="s">
        <v>89</v>
      </c>
      <c r="D9" s="7" t="s">
        <v>16</v>
      </c>
      <c r="E9" s="7" t="s">
        <v>74</v>
      </c>
      <c r="F9" s="7" t="s">
        <v>90</v>
      </c>
      <c r="G9" s="25">
        <v>91.86</v>
      </c>
      <c r="H9" s="25">
        <v>87.86</v>
      </c>
      <c r="I9" s="28">
        <v>95</v>
      </c>
      <c r="J9" s="25">
        <v>90</v>
      </c>
      <c r="K9" s="25">
        <v>84.25</v>
      </c>
      <c r="L9" s="25">
        <v>91.33</v>
      </c>
      <c r="M9" s="14">
        <v>13</v>
      </c>
      <c r="N9" s="29">
        <v>14.75</v>
      </c>
      <c r="O9" s="16">
        <f t="shared" si="0"/>
        <v>80.2935</v>
      </c>
      <c r="P9" s="32"/>
    </row>
    <row r="10" s="2" customFormat="1" ht="18" customHeight="1" spans="1:16">
      <c r="A10" s="7">
        <v>9</v>
      </c>
      <c r="B10" s="7" t="s">
        <v>14</v>
      </c>
      <c r="C10" s="7" t="s">
        <v>91</v>
      </c>
      <c r="D10" s="7" t="s">
        <v>16</v>
      </c>
      <c r="E10" s="7" t="s">
        <v>74</v>
      </c>
      <c r="F10" s="7" t="s">
        <v>92</v>
      </c>
      <c r="G10" s="25">
        <v>93.07</v>
      </c>
      <c r="H10" s="26">
        <v>92.14</v>
      </c>
      <c r="I10" s="28">
        <v>93</v>
      </c>
      <c r="J10" s="25">
        <v>95</v>
      </c>
      <c r="K10" s="25">
        <v>89.25</v>
      </c>
      <c r="L10" s="25">
        <v>97.44</v>
      </c>
      <c r="M10" s="14">
        <v>5</v>
      </c>
      <c r="N10" s="29">
        <v>4</v>
      </c>
      <c r="O10" s="16">
        <f t="shared" si="0"/>
        <v>79.7095</v>
      </c>
      <c r="P10" s="32"/>
    </row>
    <row r="11" ht="14.25" spans="1:16">
      <c r="A11" s="7">
        <v>10</v>
      </c>
      <c r="B11" s="7" t="s">
        <v>14</v>
      </c>
      <c r="C11" s="7" t="s">
        <v>93</v>
      </c>
      <c r="D11" s="7" t="s">
        <v>16</v>
      </c>
      <c r="E11" s="7" t="s">
        <v>77</v>
      </c>
      <c r="F11" s="7" t="s">
        <v>94</v>
      </c>
      <c r="G11" s="25">
        <v>91.72</v>
      </c>
      <c r="H11" s="25">
        <v>92.71</v>
      </c>
      <c r="I11" s="28">
        <v>92</v>
      </c>
      <c r="J11" s="25">
        <v>91</v>
      </c>
      <c r="K11" s="25">
        <v>85.5</v>
      </c>
      <c r="L11" s="25">
        <v>90</v>
      </c>
      <c r="M11" s="14">
        <v>14</v>
      </c>
      <c r="N11" s="25">
        <v>10.5</v>
      </c>
      <c r="O11" s="16">
        <f t="shared" si="0"/>
        <v>79.537</v>
      </c>
      <c r="P11" s="32"/>
    </row>
    <row r="12" ht="14.25" spans="1:16">
      <c r="A12" s="7">
        <v>11</v>
      </c>
      <c r="B12" s="7" t="s">
        <v>14</v>
      </c>
      <c r="C12" s="7" t="s">
        <v>95</v>
      </c>
      <c r="D12" s="7" t="s">
        <v>16</v>
      </c>
      <c r="E12" s="7" t="s">
        <v>77</v>
      </c>
      <c r="F12" s="7" t="s">
        <v>96</v>
      </c>
      <c r="G12" s="25">
        <v>92.7</v>
      </c>
      <c r="H12" s="27">
        <v>94.57</v>
      </c>
      <c r="I12" s="28">
        <v>93</v>
      </c>
      <c r="J12" s="25">
        <v>89</v>
      </c>
      <c r="K12" s="25">
        <v>87.75</v>
      </c>
      <c r="L12" s="25">
        <v>94.11</v>
      </c>
      <c r="M12" s="14">
        <v>8</v>
      </c>
      <c r="N12" s="25">
        <v>1</v>
      </c>
      <c r="O12" s="16">
        <f t="shared" si="0"/>
        <v>78.945</v>
      </c>
      <c r="P12" s="32"/>
    </row>
  </sheetData>
  <autoFilter ref="A1:P12">
    <extLst/>
  </autoFilter>
  <mergeCells count="1">
    <mergeCell ref="J1:L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zoomScale="115" zoomScaleNormal="115" workbookViewId="0">
      <selection activeCell="M21" sqref="M21"/>
    </sheetView>
  </sheetViews>
  <sheetFormatPr defaultColWidth="9" defaultRowHeight="13.5" outlineLevelRow="6"/>
  <cols>
    <col min="2" max="2" width="20.8" customWidth="1"/>
    <col min="5" max="5" width="10.6" customWidth="1"/>
    <col min="6" max="6" width="14.4666666666667" customWidth="1"/>
    <col min="7" max="7" width="9.8" customWidth="1"/>
    <col min="8" max="8" width="10.8" customWidth="1"/>
    <col min="9" max="9" width="10.7333333333333" style="3" customWidth="1"/>
    <col min="13" max="13" width="10.8" customWidth="1"/>
    <col min="14" max="14" width="10.4666666666667" style="3" customWidth="1"/>
    <col min="15" max="15" width="10.3333333333333" customWidth="1"/>
  </cols>
  <sheetData>
    <row r="1" s="1" customFormat="1" ht="90" customHeight="1" spans="1:1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2"/>
      <c r="L1" s="12"/>
      <c r="M1" s="6" t="s">
        <v>10</v>
      </c>
      <c r="N1" s="6" t="s">
        <v>11</v>
      </c>
      <c r="O1" s="6" t="s">
        <v>12</v>
      </c>
      <c r="P1" s="6" t="s">
        <v>13</v>
      </c>
    </row>
    <row r="2" s="2" customFormat="1" ht="18" customHeight="1" spans="1:16">
      <c r="A2" s="7">
        <v>1</v>
      </c>
      <c r="B2" s="7" t="s">
        <v>14</v>
      </c>
      <c r="C2" s="7" t="s">
        <v>97</v>
      </c>
      <c r="D2" s="7" t="s">
        <v>16</v>
      </c>
      <c r="E2" s="7" t="s">
        <v>98</v>
      </c>
      <c r="F2" s="7" t="s">
        <v>99</v>
      </c>
      <c r="G2" s="8">
        <v>92.37</v>
      </c>
      <c r="H2" s="8">
        <v>84</v>
      </c>
      <c r="I2" s="13">
        <v>93</v>
      </c>
      <c r="J2" s="8">
        <v>87</v>
      </c>
      <c r="K2" s="8">
        <v>88</v>
      </c>
      <c r="L2" s="8">
        <v>86</v>
      </c>
      <c r="M2" s="14">
        <v>1</v>
      </c>
      <c r="N2" s="15">
        <v>19</v>
      </c>
      <c r="O2" s="16">
        <f t="shared" ref="O2:O7" si="0">(G2*85%+N2*15%)</f>
        <v>81.3645</v>
      </c>
      <c r="P2" s="17"/>
    </row>
    <row r="3" s="2" customFormat="1" ht="18" customHeight="1" spans="1:16">
      <c r="A3" s="7">
        <v>2</v>
      </c>
      <c r="B3" s="7" t="s">
        <v>14</v>
      </c>
      <c r="C3" s="7" t="s">
        <v>100</v>
      </c>
      <c r="D3" s="7" t="s">
        <v>16</v>
      </c>
      <c r="E3" s="7" t="s">
        <v>98</v>
      </c>
      <c r="F3" s="7" t="s">
        <v>101</v>
      </c>
      <c r="G3" s="8">
        <v>90.68</v>
      </c>
      <c r="H3" s="8">
        <v>86.43</v>
      </c>
      <c r="I3" s="13">
        <v>90</v>
      </c>
      <c r="J3" s="8">
        <v>88</v>
      </c>
      <c r="K3" s="8">
        <v>88</v>
      </c>
      <c r="L3" s="8">
        <v>92</v>
      </c>
      <c r="M3" s="14">
        <v>2</v>
      </c>
      <c r="N3" s="15">
        <v>21</v>
      </c>
      <c r="O3" s="16">
        <f t="shared" si="0"/>
        <v>80.228</v>
      </c>
      <c r="P3" s="17"/>
    </row>
    <row r="4" ht="14.25" spans="1:16">
      <c r="A4" s="7">
        <v>3</v>
      </c>
      <c r="B4" s="7" t="s">
        <v>14</v>
      </c>
      <c r="C4" s="7" t="s">
        <v>102</v>
      </c>
      <c r="D4" s="7" t="s">
        <v>16</v>
      </c>
      <c r="E4" s="7" t="s">
        <v>98</v>
      </c>
      <c r="F4" s="7" t="s">
        <v>103</v>
      </c>
      <c r="G4" s="9">
        <v>90.01</v>
      </c>
      <c r="H4" s="8">
        <v>76.86</v>
      </c>
      <c r="I4" s="13">
        <v>93</v>
      </c>
      <c r="J4" s="8">
        <v>89</v>
      </c>
      <c r="K4" s="8">
        <v>89</v>
      </c>
      <c r="L4" s="18">
        <v>87</v>
      </c>
      <c r="M4" s="14">
        <v>4</v>
      </c>
      <c r="N4" s="19">
        <v>21.25</v>
      </c>
      <c r="O4" s="16">
        <f t="shared" si="0"/>
        <v>79.696</v>
      </c>
      <c r="P4" s="20"/>
    </row>
    <row r="5" ht="14.25" spans="1:16">
      <c r="A5" s="7">
        <v>4</v>
      </c>
      <c r="B5" s="7" t="s">
        <v>14</v>
      </c>
      <c r="C5" s="7" t="s">
        <v>104</v>
      </c>
      <c r="D5" s="7" t="s">
        <v>16</v>
      </c>
      <c r="E5" s="7" t="s">
        <v>98</v>
      </c>
      <c r="F5" s="7" t="s">
        <v>105</v>
      </c>
      <c r="G5" s="10">
        <v>90.2</v>
      </c>
      <c r="H5" s="11">
        <v>88.43</v>
      </c>
      <c r="I5" s="21">
        <v>93</v>
      </c>
      <c r="J5" s="11">
        <v>90</v>
      </c>
      <c r="K5" s="11">
        <v>88</v>
      </c>
      <c r="L5" s="22">
        <v>93</v>
      </c>
      <c r="M5" s="14">
        <v>3</v>
      </c>
      <c r="N5" s="23">
        <v>16.9</v>
      </c>
      <c r="O5" s="16">
        <f t="shared" si="0"/>
        <v>79.205</v>
      </c>
      <c r="P5" s="24"/>
    </row>
    <row r="6" ht="14.25" spans="1:16">
      <c r="A6" s="7">
        <v>5</v>
      </c>
      <c r="B6" s="7" t="s">
        <v>14</v>
      </c>
      <c r="C6" s="7" t="s">
        <v>106</v>
      </c>
      <c r="D6" s="7" t="s">
        <v>16</v>
      </c>
      <c r="E6" s="7" t="s">
        <v>107</v>
      </c>
      <c r="F6" s="7" t="s">
        <v>108</v>
      </c>
      <c r="G6" s="10">
        <v>89.86</v>
      </c>
      <c r="H6" s="11">
        <v>82.71</v>
      </c>
      <c r="I6" s="21">
        <v>92</v>
      </c>
      <c r="J6" s="11">
        <v>83</v>
      </c>
      <c r="K6" s="11">
        <v>91</v>
      </c>
      <c r="L6" s="22">
        <v>92</v>
      </c>
      <c r="M6" s="14">
        <v>5</v>
      </c>
      <c r="N6" s="23">
        <v>9.75</v>
      </c>
      <c r="O6" s="16">
        <f t="shared" si="0"/>
        <v>77.8435</v>
      </c>
      <c r="P6" s="24"/>
    </row>
    <row r="7" ht="14.25" spans="1:16">
      <c r="A7" s="7">
        <v>6</v>
      </c>
      <c r="B7" s="7" t="s">
        <v>14</v>
      </c>
      <c r="C7" s="7" t="s">
        <v>109</v>
      </c>
      <c r="D7" s="7" t="s">
        <v>16</v>
      </c>
      <c r="E7" s="7" t="s">
        <v>107</v>
      </c>
      <c r="F7" s="7" t="s">
        <v>110</v>
      </c>
      <c r="G7" s="10">
        <v>88.67</v>
      </c>
      <c r="H7" s="11">
        <v>76.26</v>
      </c>
      <c r="I7" s="21">
        <v>89</v>
      </c>
      <c r="J7" s="11">
        <v>90</v>
      </c>
      <c r="K7" s="11">
        <v>89</v>
      </c>
      <c r="L7" s="22">
        <v>89</v>
      </c>
      <c r="M7" s="14">
        <v>10</v>
      </c>
      <c r="N7" s="23">
        <v>5.5</v>
      </c>
      <c r="O7" s="16">
        <f t="shared" si="0"/>
        <v>76.1945</v>
      </c>
      <c r="P7" s="24"/>
    </row>
  </sheetData>
  <autoFilter ref="A1:P7">
    <extLst/>
  </autoFilter>
  <mergeCells count="1">
    <mergeCell ref="J1:L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新闻2101（33人）</vt:lpstr>
      <vt:lpstr>广电2101（35人）</vt:lpstr>
      <vt:lpstr>网媒2101（35人）</vt:lpstr>
      <vt:lpstr>网法2101（20人）</vt:lpstr>
      <vt:lpstr>中文2101（49人）</vt:lpstr>
      <vt:lpstr>数媒2101（54人）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HHY</dc:creator>
  <cp:lastModifiedBy>HHY</cp:lastModifiedBy>
  <dcterms:created xsi:type="dcterms:W3CDTF">2023-09-04T08:20:00Z</dcterms:created>
  <dcterms:modified xsi:type="dcterms:W3CDTF">2024-09-13T01:24:54Z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D03E0A0740B24E2AA29120C8FC97047E_13</vt:lpwstr>
  </property>
  <property fmtid="{D5CDD505-2E9C-101B-9397-08002B2CF9AE}" pid="3" name="KSOProductBuildVer">
    <vt:lpwstr>2052-12.1.0.17142</vt:lpwstr>
  </property>
</Properties>
</file>