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925" windowHeight="9840"/>
  </bookViews>
  <sheets>
    <sheet name="国奖计分明细表" sheetId="5" r:id="rId1"/>
    <sheet name="Sheet3" sheetId="3" state="hidden" r:id="rId2"/>
  </sheets>
  <calcPr calcId="145621"/>
</workbook>
</file>

<file path=xl/calcChain.xml><?xml version="1.0" encoding="utf-8"?>
<calcChain xmlns="http://schemas.openxmlformats.org/spreadsheetml/2006/main">
  <c r="AA5" i="5" l="1"/>
  <c r="W5" i="5"/>
  <c r="O5" i="5"/>
  <c r="AB5" i="5" s="1"/>
  <c r="I5" i="5"/>
  <c r="AA4" i="5" l="1"/>
  <c r="W4" i="5"/>
  <c r="S4" i="5"/>
  <c r="O4" i="5"/>
  <c r="I4" i="5"/>
  <c r="AB4" i="5" l="1"/>
  <c r="AA6" i="5"/>
  <c r="W6" i="5"/>
  <c r="O6" i="5"/>
  <c r="I6" i="5"/>
  <c r="AB6" i="5" l="1"/>
</calcChain>
</file>

<file path=xl/sharedStrings.xml><?xml version="1.0" encoding="utf-8"?>
<sst xmlns="http://schemas.openxmlformats.org/spreadsheetml/2006/main" count="155" uniqueCount="82">
  <si>
    <t>学号</t>
  </si>
  <si>
    <t>姓名</t>
  </si>
  <si>
    <t>专业代码</t>
  </si>
  <si>
    <t>德育</t>
  </si>
  <si>
    <t>智育</t>
  </si>
  <si>
    <t>体育</t>
  </si>
  <si>
    <t>美育</t>
  </si>
  <si>
    <t>劳育</t>
  </si>
  <si>
    <t>总分</t>
  </si>
  <si>
    <t>等级</t>
  </si>
  <si>
    <t>基本素质评价</t>
  </si>
  <si>
    <t>个性能力评价</t>
  </si>
  <si>
    <t>德育积分
（10%权重）</t>
  </si>
  <si>
    <t>德育得分</t>
  </si>
  <si>
    <t>学业成绩积分
（25%权重）</t>
  </si>
  <si>
    <t>学业成绩得分</t>
  </si>
  <si>
    <t>科研与实践成果明细</t>
  </si>
  <si>
    <t>科研与实践成果积分
（50%权重）</t>
  </si>
  <si>
    <t>科研与实践成果得分</t>
  </si>
  <si>
    <t>体育成果明细</t>
  </si>
  <si>
    <t>体育成果积分
（5%权重）</t>
  </si>
  <si>
    <t>体育成果得分</t>
  </si>
  <si>
    <t>美育成果明细</t>
  </si>
  <si>
    <t>美育成果积分
（5%权重）</t>
  </si>
  <si>
    <t>美育成果得分</t>
  </si>
  <si>
    <t>劳育成果明细</t>
  </si>
  <si>
    <t>劳育成果积分
（5%权重）</t>
  </si>
  <si>
    <t>劳育成果得分</t>
  </si>
  <si>
    <t>201911120016</t>
  </si>
  <si>
    <t>陈儒</t>
  </si>
  <si>
    <t>新闻学(050301)</t>
  </si>
  <si>
    <t>合格</t>
  </si>
  <si>
    <t>无</t>
  </si>
  <si>
    <t>党支部书记 
加7分</t>
  </si>
  <si>
    <t>201911120009</t>
  </si>
  <si>
    <t>杨帆</t>
  </si>
  <si>
    <t>学习委员 加4分</t>
  </si>
  <si>
    <t>201911120017</t>
  </si>
  <si>
    <t>孙奡</t>
  </si>
  <si>
    <t>201911120015</t>
  </si>
  <si>
    <t>张宇</t>
  </si>
  <si>
    <t>201911120010</t>
  </si>
  <si>
    <t>余紫薇</t>
  </si>
  <si>
    <t>201911120013</t>
  </si>
  <si>
    <t>邵文静</t>
  </si>
  <si>
    <t>201911120011</t>
  </si>
  <si>
    <t>刘琼</t>
  </si>
  <si>
    <t>党支部纪律委员
加4分</t>
  </si>
  <si>
    <t>201911120012</t>
  </si>
  <si>
    <t>黎子宁</t>
  </si>
  <si>
    <t>201911120014</t>
  </si>
  <si>
    <t>苗沛松</t>
  </si>
  <si>
    <t>201911120005</t>
  </si>
  <si>
    <t>罗欣怡</t>
  </si>
  <si>
    <t>中国现当代文学(050106)</t>
  </si>
  <si>
    <t>德育明细</t>
  </si>
  <si>
    <t>智育明细</t>
  </si>
  <si>
    <r>
      <rPr>
        <sz val="10"/>
        <color theme="1"/>
        <rFont val="宋体"/>
        <family val="3"/>
        <charset val="134"/>
        <scheme val="minor"/>
      </rPr>
      <t xml:space="preserve">1、2020—2021 学年民主党员评议中，被评为“优秀”等次（2021.03）校级（20分）√
2、2020—2021 学年被评为学术节校级“先进个人”（20分）√
3、2020——2021第八届研究生“文澜论坛”中，评为“优秀工作者”（2021.06）校级（20分）√
5、2020—2021 学年被评为校级“优秀研究生干部”（2021.06）（20）√
6、2021年荣获校级“优秀研究生党员”荣誉称号（2021.06）（20）√
7、2021年被评为院级“优秀共产党员”（2021.07）（10分）√
</t>
    </r>
    <r>
      <rPr>
        <sz val="10"/>
        <color rgb="FFFF0000"/>
        <rFont val="宋体"/>
        <family val="3"/>
        <charset val="134"/>
        <scheme val="minor"/>
      </rPr>
      <t>2019—2020学年获得校级“优秀研究生标兵”荣誉称号（2020.12）（20分）（非本年度）
4、2021年度研究生优秀科研成果获得校级三等奖（2021.06）（20）（算德育里面吗？）</t>
    </r>
  </si>
  <si>
    <t>1、在核心期刊CSSCI来源期刊《中国出版》（影响因子1.201）期刊2021年7月刊发论文《智能时代背景下算法新闻的伦理维度与价值坚守》，独撰  （70分）
2、在核心期刊CSSCI来源期刊扩展版《当代电视》期刊2021.07 刊发论文《探析警务观察类纪录片对警察职业形象的塑造》，第一作者  （30分）
3、在普通期刊《影视戏剧评论》2021第一期刊发论文《科幻电影中人工智能伦理意识形态分析——以电影&lt;流浪地球&gt;为例》，独撰   （25分）
1、在2020.09参加广东省研究生新闻与传播研究生学术论坛（已收录论文集中）（15分）
2、2020.11 参加中国智能媒体发展高峰论坛暨中广联广播电视研究会2020年会（已收录论文集中）  （15分）
3、参与国家社科基金课题，并撰写文章（25分）
3、研究生论文报告会三等奖 （10分）</t>
  </si>
  <si>
    <r>
      <rPr>
        <sz val="10"/>
        <color theme="1"/>
        <rFont val="宋体"/>
        <family val="3"/>
        <charset val="134"/>
        <scheme val="minor"/>
      </rPr>
      <t>1、</t>
    </r>
    <r>
      <rPr>
        <sz val="10"/>
        <rFont val="宋体"/>
        <family val="3"/>
        <charset val="134"/>
        <scheme val="minor"/>
      </rPr>
      <t>在《中国新闻评论》 2020年10月 论文《论网络谣言的处罚鉴别与构成》 25分</t>
    </r>
    <r>
      <rPr>
        <sz val="10"/>
        <color rgb="FFFF0000"/>
        <rFont val="宋体"/>
        <family val="3"/>
        <charset val="134"/>
        <scheme val="minor"/>
      </rPr>
      <t>（是否算为普刊）</t>
    </r>
    <r>
      <rPr>
        <sz val="10"/>
        <color theme="1"/>
        <rFont val="宋体"/>
        <family val="3"/>
        <charset val="134"/>
        <scheme val="minor"/>
      </rPr>
      <t xml:space="preserve">
2、参与编写国家级“马工程”教材，自己攥写1万余字 （按照参与社科基金项目给分）</t>
    </r>
    <r>
      <rPr>
        <sz val="10"/>
        <color rgb="FFFF0000"/>
        <rFont val="宋体"/>
        <family val="3"/>
        <charset val="134"/>
        <scheme val="minor"/>
      </rPr>
      <t xml:space="preserve">（给分？）
</t>
    </r>
    <r>
      <rPr>
        <sz val="10"/>
        <rFont val="宋体"/>
        <family val="3"/>
        <charset val="134"/>
        <scheme val="minor"/>
      </rPr>
      <t>3、参加2020年上海财经大学论坛，论文《新冠肺炎疫情经济报道的宏观取向分析》收录 15分
4、参加2020年江西师范大学举办的长江中下游新闻论坛，论文《高校融媒体中心建设路径探究》收录 15分
3、研究生论文报告会二等奖 （15分）</t>
    </r>
  </si>
  <si>
    <t>参加2021年新传学院“向新而行”送毕业生晚会，筹备演出双人唱歌类节目《小半》。 （非表彰）</t>
  </si>
  <si>
    <t xml:space="preserve">1、参与导师主持的国家社科基金项目“一带一路沿线国家的华文文学与华语传媒的共生态研究” （编号17BZW036）课题组，撰写《千岛诗社与菲律宾华文诗歌的传播》一文，共3万余字。    25分
2、参加学院研究生论文报告会，《智能传播中的算法歧视问题研究》一文获得一等奖。    20分
</t>
  </si>
  <si>
    <t>在《视听界》 2021年2月 发表论文《相互嵌入：赛博格视角下人与媒介的关系》，独撰，加25分。
学院论文报告会二等奖 15分
2020湖北省红十字青年文创大赛三等奖，加10分。</t>
  </si>
  <si>
    <r>
      <rPr>
        <sz val="10"/>
        <color theme="1"/>
        <rFont val="宋体"/>
        <family val="3"/>
        <charset val="134"/>
        <scheme val="minor"/>
      </rPr>
      <t>1</t>
    </r>
    <r>
      <rPr>
        <sz val="10"/>
        <color rgb="FFFF0000"/>
        <rFont val="宋体"/>
        <family val="3"/>
        <charset val="134"/>
        <scheme val="minor"/>
      </rPr>
      <t>. 2020年10月参与《青少年网络素养读本·第二辑》--《以德治网与依法治网》书稿第二章的撰写和修订工作。 （算教材吗）</t>
    </r>
    <r>
      <rPr>
        <sz val="10"/>
        <color theme="1"/>
        <rFont val="宋体"/>
        <family val="3"/>
        <charset val="134"/>
        <scheme val="minor"/>
      </rPr>
      <t xml:space="preserve">
2. 2019.12 - 2020.11 《新闻采访与写作案例汇编》（马克思主义理论研究和建设工程重点教材）撰写工作对获得历年 15 届内的获得中国新闻奖的作品进行评析，负责完成教材案例评析共 50 篇，共计 25324 字，筛选出案例报道和撰写评语并匹配到合适书目章节，工作内容达 4 万字。（按照参与社科基金项目给分）（给分？）
1. 2020年12月撰写论文参加上海财经大学第七届 “大众传媒与国际金融中心建设”专题论坛并荣获三等奖，为分论坛发言。15分
2.2021年12月撰写论文参加“第四届长江中下游新闻传播学研究生学术会议优秀论文入围奖”学术研讨会并荣获优秀论文入围奖，为论坛发言。15分
学院论文报告会三等奖 10分</t>
    </r>
  </si>
  <si>
    <t>1、2020—2021 学年民主党员评议中，被评为“优秀”等次（2021.03）校级（20分）</t>
  </si>
  <si>
    <t>1.在《决策与信息》2021年2月发表论文《网络治理中的囚徒困境与对策》，与导师合作撰写，按学院要求算独撰，加25分。
1.参加第五届中国公共关系学术年会暨第十三届公关与广告国际学术论坛学术会议，该会议为国家级学术会议，加20分。
学院研究生论文报告会评为三等，加10分。</t>
  </si>
  <si>
    <r>
      <rPr>
        <sz val="10"/>
        <color theme="1"/>
        <rFont val="宋体"/>
        <family val="3"/>
        <charset val="134"/>
        <scheme val="minor"/>
      </rPr>
      <t xml:space="preserve">1. 2020年3月在《湖北师范大学学报》上发表论文《讲好中国抗疫故事：《新闻调查》的叙事策略研究》。 25分
</t>
    </r>
    <r>
      <rPr>
        <sz val="10"/>
        <color rgb="FFFF0000"/>
        <rFont val="宋体"/>
        <family val="3"/>
        <charset val="134"/>
        <scheme val="minor"/>
      </rPr>
      <t>2. 2020 年 10 月参与《青少年网络素养读本·第二辑》--《以德治网与依法治网》书稿修订。（未知）</t>
    </r>
    <r>
      <rPr>
        <sz val="10"/>
        <color theme="1"/>
        <rFont val="宋体"/>
        <family val="3"/>
        <charset val="134"/>
        <scheme val="minor"/>
      </rPr>
      <t xml:space="preserve">
3. 2020 年 11 月撰写论文参加上海财经大学第七届 “大众传媒与国际金融 中心建设”专题论坛并为分论坛发言。 15分
学院研究生论文报告会评为三等，加10分。</t>
    </r>
  </si>
  <si>
    <r>
      <rPr>
        <sz val="10"/>
        <color theme="1"/>
        <rFont val="宋体"/>
        <family val="3"/>
        <charset val="134"/>
        <scheme val="minor"/>
      </rPr>
      <t xml:space="preserve"> </t>
    </r>
    <r>
      <rPr>
        <sz val="10"/>
        <color rgb="FFFF0000"/>
        <rFont val="宋体"/>
        <family val="3"/>
        <charset val="134"/>
        <scheme val="minor"/>
      </rPr>
      <t>1、  在《中国新闻评论》2021年7月发表论文《建设性新闻视角下“中国故事”的叙事策略研究—以中国新闻奖（国际传播类）作品为例》 第一作者，申请加25分。（是否算普刊？）</t>
    </r>
    <r>
      <rPr>
        <sz val="10"/>
        <color theme="1"/>
        <rFont val="宋体"/>
        <family val="3"/>
        <charset val="134"/>
        <scheme val="minor"/>
      </rPr>
      <t xml:space="preserve">
论文报告会一等，申请加20分。</t>
    </r>
  </si>
  <si>
    <t>第四届长江中下游新闻传播研究生学术论坛一等奖 15分
2、第七届上海财经大学新闻传播研究生学术论坛收录 15分
学院研究生论文报告会评为三等，加10分。</t>
  </si>
  <si>
    <t>学业成绩积分
（0%权重）</t>
    <phoneticPr fontId="11" type="noConversion"/>
  </si>
  <si>
    <t>党支部书记 
计7分</t>
  </si>
  <si>
    <t>参计了湖北省首届大学生影评比赛并荣获研究生组二等奖，按校级计分，计12分</t>
  </si>
  <si>
    <t>序号</t>
    <phoneticPr fontId="11" type="noConversion"/>
  </si>
  <si>
    <t>中南财经政法大学《中南研语》研工关注部门主编 加4分</t>
    <phoneticPr fontId="11" type="noConversion"/>
  </si>
  <si>
    <t>201911120001</t>
  </si>
  <si>
    <t>王洪智</t>
  </si>
  <si>
    <t>文艺学(050101)</t>
  </si>
  <si>
    <r>
      <t>1。2020—2021 学年被评为学术节校级“先进个人”（20分）</t>
    </r>
    <r>
      <rPr>
        <b/>
        <sz val="10"/>
        <rFont val="宋体"/>
        <family val="3"/>
        <charset val="134"/>
        <scheme val="minor"/>
      </rPr>
      <t>代表作</t>
    </r>
    <r>
      <rPr>
        <sz val="10"/>
        <rFont val="宋体"/>
        <family val="3"/>
        <charset val="134"/>
        <scheme val="minor"/>
      </rPr>
      <t xml:space="preserve">
2.2020——2021第八届研究生“文澜论坛”中，评为“优秀工作者”（2021.06）校级（20分）</t>
    </r>
    <r>
      <rPr>
        <b/>
        <sz val="10"/>
        <rFont val="宋体"/>
        <family val="3"/>
        <charset val="134"/>
        <scheme val="minor"/>
      </rPr>
      <t>代表作</t>
    </r>
    <r>
      <rPr>
        <sz val="10"/>
        <rFont val="宋体"/>
        <family val="3"/>
        <charset val="134"/>
        <scheme val="minor"/>
      </rPr>
      <t xml:space="preserve">
</t>
    </r>
    <phoneticPr fontId="11" type="noConversion"/>
  </si>
  <si>
    <r>
      <t xml:space="preserve">1、在核心期刊CSSCI来源期刊《中国出版》（影响因子1.201）期刊2021年7月刊发论文《智能时代背景下算法新闻的伦理维度与价值坚守》，独撰，计70分 </t>
    </r>
    <r>
      <rPr>
        <b/>
        <sz val="10"/>
        <color theme="1"/>
        <rFont val="宋体"/>
        <family val="3"/>
        <charset val="134"/>
      </rPr>
      <t>代表作</t>
    </r>
    <r>
      <rPr>
        <sz val="10"/>
        <color theme="1"/>
        <rFont val="宋体"/>
        <family val="3"/>
        <charset val="134"/>
      </rPr>
      <t xml:space="preserve">
2、在核心期刊CSSCI来源期刊扩展版《当代电视》期刊2021.07 刊发论文《探析警务观察类纪录片对警察职业形象的塑造》，第一作者 ，计30分 </t>
    </r>
    <r>
      <rPr>
        <b/>
        <sz val="10"/>
        <color theme="1"/>
        <rFont val="宋体"/>
        <family val="3"/>
        <charset val="134"/>
      </rPr>
      <t>代表作</t>
    </r>
    <r>
      <rPr>
        <sz val="10"/>
        <color theme="1"/>
        <rFont val="宋体"/>
        <family val="3"/>
        <charset val="134"/>
      </rPr>
      <t xml:space="preserve">
</t>
    </r>
    <phoneticPr fontId="11" type="noConversion"/>
  </si>
  <si>
    <r>
      <t xml:space="preserve">
1.学院研究生论文报告会一等奖，加20分。</t>
    </r>
    <r>
      <rPr>
        <b/>
        <sz val="10"/>
        <color theme="1"/>
        <rFont val="宋体"/>
        <family val="3"/>
        <charset val="134"/>
        <scheme val="minor"/>
      </rPr>
      <t xml:space="preserve">代表作
</t>
    </r>
    <r>
      <rPr>
        <sz val="10"/>
        <color theme="1"/>
        <rFont val="宋体"/>
        <family val="3"/>
        <charset val="134"/>
        <scheme val="minor"/>
      </rPr>
      <t>2.参与参与导师国家课题“萨特的大众传播思想和媒体实践文学研究”（15BWW004）,计25分，</t>
    </r>
    <r>
      <rPr>
        <b/>
        <sz val="10"/>
        <color theme="1"/>
        <rFont val="宋体"/>
        <family val="3"/>
        <charset val="134"/>
        <scheme val="minor"/>
      </rPr>
      <t xml:space="preserve">代表作
</t>
    </r>
    <r>
      <rPr>
        <sz val="10"/>
        <color theme="1"/>
        <rFont val="宋体"/>
        <family val="3"/>
        <charset val="134"/>
        <scheme val="minor"/>
      </rPr>
      <t/>
    </r>
    <phoneticPr fontId="11" type="noConversion"/>
  </si>
  <si>
    <r>
      <t xml:space="preserve">1.《论葛亮小说的动物书写》刊登在《华文文学》2021年第3期，独撰，计25分 </t>
    </r>
    <r>
      <rPr>
        <b/>
        <sz val="10"/>
        <rFont val="宋体"/>
        <family val="3"/>
        <charset val="134"/>
      </rPr>
      <t>代表作</t>
    </r>
    <r>
      <rPr>
        <sz val="10"/>
        <rFont val="宋体"/>
        <family val="3"/>
        <charset val="134"/>
      </rPr>
      <t xml:space="preserve">
2.学术会议：参计“纪念曹禺诞辰110周年国际学术研讨会”（国家级）并收录论文，计20分 </t>
    </r>
    <r>
      <rPr>
        <b/>
        <sz val="10"/>
        <rFont val="宋体"/>
        <family val="3"/>
        <charset val="134"/>
      </rPr>
      <t>代表作</t>
    </r>
    <phoneticPr fontId="11" type="noConversion"/>
  </si>
  <si>
    <t xml:space="preserve">
1.2021年校级“优秀研究生编辑”。 加20分；
2.2020年校级“优秀研究生编辑”，加20分
</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</si>
</sst>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b/>
      <sz val="10"/>
      <name val="宋体"/>
      <family val="3"/>
      <charset val="134"/>
      <scheme val="minor"/>
    </font>
    <font>
      <b/>
      <sz val="10"/>
      <color theme="1"/>
      <name val="宋体"/>
      <family val="3"/>
      <charset val="134"/>
      <scheme val="minor"/>
    </font>
    <font>
      <sz val="10"/>
      <name val="宋体"/>
      <family val="3"/>
      <charset val="134"/>
      <scheme val="minor"/>
    </font>
    <font>
      <sz val="10"/>
      <color theme="1"/>
      <name val="宋体"/>
      <family val="3"/>
      <charset val="134"/>
      <scheme val="minor"/>
    </font>
    <font>
      <sz val="10"/>
      <color rgb="FFFF0000"/>
      <name val="宋体"/>
      <family val="3"/>
      <charset val="134"/>
      <scheme val="minor"/>
    </font>
    <font>
      <b/>
      <sz val="10.5"/>
      <color theme="1"/>
      <name val="宋体"/>
      <family val="3"/>
      <charset val="134"/>
    </font>
    <font>
      <sz val="10"/>
      <color theme="1"/>
      <name val="宋体"/>
      <family val="3"/>
      <charset val="134"/>
    </font>
    <font>
      <sz val="10"/>
      <name val="宋体"/>
      <family val="3"/>
      <charset val="134"/>
    </font>
    <font>
      <b/>
      <sz val="10"/>
      <name val="宋体"/>
      <family val="3"/>
      <charset val="134"/>
    </font>
    <font>
      <b/>
      <sz val="10"/>
      <color theme="1"/>
      <name val="宋体"/>
      <family val="3"/>
      <charset val="134"/>
    </font>
    <font>
      <sz val="9"/>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1">
    <xf numFmtId="0" fontId="0" fillId="0" borderId="0">
      <alignment vertical="center"/>
    </xf>
  </cellStyleXfs>
  <cellXfs count="44">
    <xf numFmtId="0" fontId="0" fillId="0" borderId="0" xfId="0">
      <alignment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left" vertical="center"/>
    </xf>
    <xf numFmtId="0" fontId="4"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4" fillId="0" borderId="2" xfId="0" applyFont="1" applyFill="1" applyBorder="1" applyAlignment="1">
      <alignment horizontal="left" vertical="center"/>
    </xf>
    <xf numFmtId="0" fontId="5" fillId="2" borderId="2" xfId="0" applyFont="1" applyFill="1" applyBorder="1" applyAlignment="1">
      <alignment horizontal="left" vertical="center" wrapText="1"/>
    </xf>
    <xf numFmtId="0" fontId="6" fillId="0" borderId="0" xfId="0" applyFont="1" applyAlignment="1">
      <alignment horizontal="justify" vertical="center" wrapText="1"/>
    </xf>
    <xf numFmtId="0" fontId="2" fillId="0" borderId="2" xfId="0" applyFont="1" applyBorder="1" applyAlignment="1">
      <alignment horizontal="center" vertical="center"/>
    </xf>
    <xf numFmtId="0" fontId="4" fillId="0" borderId="2" xfId="0" applyNumberFormat="1" applyFont="1" applyFill="1" applyBorder="1" applyAlignment="1">
      <alignment horizontal="left" vertical="center"/>
    </xf>
    <xf numFmtId="0" fontId="7"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quotePrefix="1" applyFont="1" applyFill="1" applyBorder="1" applyAlignment="1">
      <alignment horizontal="center" vertical="center"/>
    </xf>
    <xf numFmtId="0" fontId="4" fillId="0"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2" fillId="0" borderId="8"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5" xfId="0" applyFont="1" applyFill="1" applyBorder="1" applyAlignment="1">
      <alignment vertical="center"/>
    </xf>
    <xf numFmtId="0" fontId="4" fillId="2" borderId="7" xfId="0" applyFont="1" applyFill="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tabSelected="1" workbookViewId="0">
      <pane xSplit="3" topLeftCell="D1" activePane="topRight" state="frozen"/>
      <selection pane="topRight" activeCell="M6" sqref="M6"/>
    </sheetView>
  </sheetViews>
  <sheetFormatPr defaultColWidth="9" defaultRowHeight="13.5" x14ac:dyDescent="0.15"/>
  <cols>
    <col min="1" max="1" width="5.5" style="14" customWidth="1"/>
    <col min="2" max="2" width="12.25" style="14" customWidth="1"/>
    <col min="3" max="3" width="9" style="14"/>
    <col min="4" max="5" width="9" style="13"/>
    <col min="6" max="6" width="9" style="14"/>
    <col min="7" max="7" width="29.75" style="14" customWidth="1"/>
    <col min="8" max="12" width="9" style="14"/>
    <col min="13" max="13" width="40.5" style="14" customWidth="1"/>
    <col min="14" max="20" width="9" style="14"/>
    <col min="21" max="21" width="21.5" style="14" customWidth="1"/>
    <col min="22" max="24" width="9" style="14"/>
    <col min="25" max="25" width="21.75" style="14" customWidth="1"/>
    <col min="26" max="16384" width="9" style="14"/>
  </cols>
  <sheetData>
    <row r="1" spans="1:28" ht="13.5" customHeight="1" x14ac:dyDescent="0.15">
      <c r="A1" s="33" t="s">
        <v>72</v>
      </c>
      <c r="B1" s="34" t="s">
        <v>0</v>
      </c>
      <c r="C1" s="26" t="s">
        <v>1</v>
      </c>
      <c r="D1" s="29" t="s">
        <v>2</v>
      </c>
      <c r="E1" s="29"/>
      <c r="F1" s="29" t="s">
        <v>3</v>
      </c>
      <c r="G1" s="29"/>
      <c r="H1" s="29"/>
      <c r="I1" s="29"/>
      <c r="J1" s="39" t="s">
        <v>4</v>
      </c>
      <c r="K1" s="40"/>
      <c r="L1" s="40"/>
      <c r="M1" s="40"/>
      <c r="N1" s="40"/>
      <c r="O1" s="41"/>
      <c r="P1" s="31" t="s">
        <v>5</v>
      </c>
      <c r="Q1" s="31"/>
      <c r="R1" s="31"/>
      <c r="S1" s="32"/>
      <c r="T1" s="31" t="s">
        <v>6</v>
      </c>
      <c r="U1" s="31"/>
      <c r="V1" s="31"/>
      <c r="W1" s="32"/>
      <c r="X1" s="31" t="s">
        <v>7</v>
      </c>
      <c r="Y1" s="31"/>
      <c r="Z1" s="31"/>
      <c r="AA1" s="32"/>
      <c r="AB1" s="26" t="s">
        <v>8</v>
      </c>
    </row>
    <row r="2" spans="1:28" x14ac:dyDescent="0.15">
      <c r="A2" s="33"/>
      <c r="B2" s="35"/>
      <c r="C2" s="27"/>
      <c r="D2" s="29"/>
      <c r="E2" s="29"/>
      <c r="F2" s="26" t="s">
        <v>10</v>
      </c>
      <c r="G2" s="26" t="s">
        <v>11</v>
      </c>
      <c r="H2" s="26" t="s">
        <v>12</v>
      </c>
      <c r="I2" s="29" t="s">
        <v>13</v>
      </c>
      <c r="J2" s="26" t="s">
        <v>10</v>
      </c>
      <c r="K2" s="29" t="s">
        <v>11</v>
      </c>
      <c r="L2" s="29"/>
      <c r="M2" s="29"/>
      <c r="N2" s="29"/>
      <c r="O2" s="29"/>
      <c r="P2" s="26" t="s">
        <v>10</v>
      </c>
      <c r="Q2" s="30" t="s">
        <v>11</v>
      </c>
      <c r="R2" s="31"/>
      <c r="S2" s="32"/>
      <c r="T2" s="26" t="s">
        <v>10</v>
      </c>
      <c r="U2" s="30" t="s">
        <v>11</v>
      </c>
      <c r="V2" s="31"/>
      <c r="W2" s="32"/>
      <c r="X2" s="26" t="s">
        <v>10</v>
      </c>
      <c r="Y2" s="30" t="s">
        <v>11</v>
      </c>
      <c r="Z2" s="31"/>
      <c r="AA2" s="32"/>
      <c r="AB2" s="27"/>
    </row>
    <row r="3" spans="1:28" s="24" customFormat="1" ht="60" x14ac:dyDescent="0.15">
      <c r="A3" s="33"/>
      <c r="B3" s="36"/>
      <c r="C3" s="28"/>
      <c r="D3" s="29"/>
      <c r="E3" s="29"/>
      <c r="F3" s="28"/>
      <c r="G3" s="28"/>
      <c r="H3" s="28"/>
      <c r="I3" s="29"/>
      <c r="J3" s="28"/>
      <c r="K3" s="12" t="s">
        <v>69</v>
      </c>
      <c r="L3" s="12" t="s">
        <v>15</v>
      </c>
      <c r="M3" s="12" t="s">
        <v>16</v>
      </c>
      <c r="N3" s="12" t="s">
        <v>17</v>
      </c>
      <c r="O3" s="12" t="s">
        <v>18</v>
      </c>
      <c r="P3" s="28"/>
      <c r="Q3" s="11" t="s">
        <v>19</v>
      </c>
      <c r="R3" s="11" t="s">
        <v>20</v>
      </c>
      <c r="S3" s="12" t="s">
        <v>21</v>
      </c>
      <c r="T3" s="28"/>
      <c r="U3" s="11" t="s">
        <v>22</v>
      </c>
      <c r="V3" s="11" t="s">
        <v>23</v>
      </c>
      <c r="W3" s="12" t="s">
        <v>24</v>
      </c>
      <c r="X3" s="28"/>
      <c r="Y3" s="11" t="s">
        <v>25</v>
      </c>
      <c r="Z3" s="11" t="s">
        <v>26</v>
      </c>
      <c r="AA3" s="12" t="s">
        <v>27</v>
      </c>
      <c r="AB3" s="28"/>
    </row>
    <row r="4" spans="1:28" ht="84" x14ac:dyDescent="0.15">
      <c r="A4" s="25">
        <v>1</v>
      </c>
      <c r="B4" s="15" t="s">
        <v>28</v>
      </c>
      <c r="C4" s="16" t="s">
        <v>29</v>
      </c>
      <c r="D4" s="42" t="s">
        <v>30</v>
      </c>
      <c r="E4" s="43"/>
      <c r="F4" s="16" t="s">
        <v>31</v>
      </c>
      <c r="G4" s="17" t="s">
        <v>77</v>
      </c>
      <c r="H4" s="16">
        <v>40</v>
      </c>
      <c r="I4" s="18">
        <f t="shared" ref="I4:I5" si="0">H4*0.1</f>
        <v>4</v>
      </c>
      <c r="J4" s="18" t="s">
        <v>31</v>
      </c>
      <c r="K4" s="16">
        <v>91.33</v>
      </c>
      <c r="L4" s="18">
        <v>0</v>
      </c>
      <c r="M4" s="19" t="s">
        <v>78</v>
      </c>
      <c r="N4" s="16">
        <v>100</v>
      </c>
      <c r="O4" s="18">
        <f t="shared" ref="O4:O5" si="1">N4*0.5</f>
        <v>50</v>
      </c>
      <c r="P4" s="18" t="s">
        <v>31</v>
      </c>
      <c r="Q4" s="16" t="s">
        <v>32</v>
      </c>
      <c r="R4" s="16">
        <v>0</v>
      </c>
      <c r="S4" s="18">
        <f t="shared" ref="S4" si="2">R4*0.05</f>
        <v>0</v>
      </c>
      <c r="T4" s="18" t="s">
        <v>31</v>
      </c>
      <c r="U4" s="16" t="s">
        <v>32</v>
      </c>
      <c r="V4" s="16">
        <v>0</v>
      </c>
      <c r="W4" s="18">
        <f t="shared" ref="W4:W5" si="3">V4*0.05</f>
        <v>0</v>
      </c>
      <c r="X4" s="18" t="s">
        <v>31</v>
      </c>
      <c r="Y4" s="20" t="s">
        <v>70</v>
      </c>
      <c r="Z4" s="16">
        <v>7</v>
      </c>
      <c r="AA4" s="18">
        <f t="shared" ref="AA4:AA5" si="4">Z4*0.05</f>
        <v>0.35000000000000003</v>
      </c>
      <c r="AB4" s="18">
        <f t="shared" ref="AB4:AB5" si="5">SUM(I4,L4,O4,S4,W4,AA4)</f>
        <v>54.35</v>
      </c>
    </row>
    <row r="5" spans="1:28" ht="96" x14ac:dyDescent="0.15">
      <c r="A5" s="25">
        <v>2</v>
      </c>
      <c r="B5" s="21" t="s">
        <v>74</v>
      </c>
      <c r="C5" s="18" t="s">
        <v>75</v>
      </c>
      <c r="D5" s="42" t="s">
        <v>76</v>
      </c>
      <c r="E5" s="43"/>
      <c r="F5" s="16" t="s">
        <v>31</v>
      </c>
      <c r="G5" s="20" t="s">
        <v>81</v>
      </c>
      <c r="H5" s="16">
        <v>40</v>
      </c>
      <c r="I5" s="18">
        <f t="shared" si="0"/>
        <v>4</v>
      </c>
      <c r="J5" s="16" t="s">
        <v>31</v>
      </c>
      <c r="K5" s="22">
        <v>92.57</v>
      </c>
      <c r="L5" s="18">
        <v>0</v>
      </c>
      <c r="M5" s="20" t="s">
        <v>79</v>
      </c>
      <c r="N5" s="16">
        <v>45</v>
      </c>
      <c r="O5" s="16">
        <f t="shared" si="1"/>
        <v>22.5</v>
      </c>
      <c r="P5" s="16" t="s">
        <v>31</v>
      </c>
      <c r="Q5" s="16" t="s">
        <v>32</v>
      </c>
      <c r="R5" s="16">
        <v>0</v>
      </c>
      <c r="S5" s="20">
        <v>0</v>
      </c>
      <c r="T5" s="16" t="s">
        <v>31</v>
      </c>
      <c r="U5" s="16" t="s">
        <v>32</v>
      </c>
      <c r="V5" s="16"/>
      <c r="W5" s="20">
        <f t="shared" si="3"/>
        <v>0</v>
      </c>
      <c r="X5" s="16" t="s">
        <v>31</v>
      </c>
      <c r="Y5" s="20" t="s">
        <v>73</v>
      </c>
      <c r="Z5" s="16">
        <v>4</v>
      </c>
      <c r="AA5" s="20">
        <f t="shared" si="4"/>
        <v>0.2</v>
      </c>
      <c r="AB5" s="18">
        <f t="shared" si="5"/>
        <v>26.7</v>
      </c>
    </row>
    <row r="6" spans="1:28" ht="156" customHeight="1" x14ac:dyDescent="0.15">
      <c r="A6" s="25">
        <v>3</v>
      </c>
      <c r="B6" s="21" t="s">
        <v>52</v>
      </c>
      <c r="C6" s="16" t="s">
        <v>53</v>
      </c>
      <c r="D6" s="37" t="s">
        <v>54</v>
      </c>
      <c r="E6" s="38"/>
      <c r="F6" s="16" t="s">
        <v>31</v>
      </c>
      <c r="G6" s="20" t="s">
        <v>32</v>
      </c>
      <c r="H6" s="16">
        <v>0</v>
      </c>
      <c r="I6" s="18">
        <f t="shared" ref="I6" si="6">H6*0.1</f>
        <v>0</v>
      </c>
      <c r="J6" s="16" t="s">
        <v>31</v>
      </c>
      <c r="K6" s="22">
        <v>94.6</v>
      </c>
      <c r="L6" s="18">
        <v>0</v>
      </c>
      <c r="M6" s="23" t="s">
        <v>80</v>
      </c>
      <c r="N6" s="16">
        <v>45</v>
      </c>
      <c r="O6" s="16">
        <f t="shared" ref="O6" si="7">N6*0.5</f>
        <v>22.5</v>
      </c>
      <c r="P6" s="16" t="s">
        <v>31</v>
      </c>
      <c r="Q6" s="16" t="s">
        <v>32</v>
      </c>
      <c r="R6" s="16">
        <v>0</v>
      </c>
      <c r="S6" s="20">
        <v>0</v>
      </c>
      <c r="T6" s="16" t="s">
        <v>31</v>
      </c>
      <c r="U6" s="20" t="s">
        <v>71</v>
      </c>
      <c r="V6" s="16">
        <v>12</v>
      </c>
      <c r="W6" s="20">
        <f t="shared" ref="W6" si="8">V6*0.05</f>
        <v>0.60000000000000009</v>
      </c>
      <c r="X6" s="16" t="s">
        <v>31</v>
      </c>
      <c r="Y6" s="20" t="s">
        <v>32</v>
      </c>
      <c r="Z6" s="16">
        <v>0</v>
      </c>
      <c r="AA6" s="20">
        <f t="shared" ref="AA6" si="9">Z6*0.05</f>
        <v>0</v>
      </c>
      <c r="AB6" s="18">
        <f t="shared" ref="AB6" si="10">SUM(I6,L6,O6,S6,W6,AA6)</f>
        <v>23.1</v>
      </c>
    </row>
  </sheetData>
  <mergeCells count="25">
    <mergeCell ref="A1:A3"/>
    <mergeCell ref="B1:B3"/>
    <mergeCell ref="C1:C3"/>
    <mergeCell ref="K2:O2"/>
    <mergeCell ref="D6:E6"/>
    <mergeCell ref="F2:F3"/>
    <mergeCell ref="G2:G3"/>
    <mergeCell ref="H2:H3"/>
    <mergeCell ref="I2:I3"/>
    <mergeCell ref="J2:J3"/>
    <mergeCell ref="F1:I1"/>
    <mergeCell ref="J1:O1"/>
    <mergeCell ref="D4:E4"/>
    <mergeCell ref="D5:E5"/>
    <mergeCell ref="AB1:AB3"/>
    <mergeCell ref="D1:E3"/>
    <mergeCell ref="Q2:S2"/>
    <mergeCell ref="U2:W2"/>
    <mergeCell ref="Y2:AA2"/>
    <mergeCell ref="P2:P3"/>
    <mergeCell ref="T2:T3"/>
    <mergeCell ref="X2:X3"/>
    <mergeCell ref="P1:S1"/>
    <mergeCell ref="T1:W1"/>
    <mergeCell ref="X1:AA1"/>
  </mergeCells>
  <phoneticPr fontId="11" type="noConversion"/>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workbookViewId="0">
      <selection sqref="A1:AB12"/>
    </sheetView>
  </sheetViews>
  <sheetFormatPr defaultColWidth="9" defaultRowHeight="13.5" x14ac:dyDescent="0.15"/>
  <sheetData>
    <row r="1" spans="1:28" x14ac:dyDescent="0.15">
      <c r="A1" s="34" t="s">
        <v>0</v>
      </c>
      <c r="B1" s="26" t="s">
        <v>1</v>
      </c>
      <c r="C1" s="29" t="s">
        <v>2</v>
      </c>
      <c r="D1" s="29"/>
      <c r="E1" s="29" t="s">
        <v>55</v>
      </c>
      <c r="F1" s="29"/>
      <c r="G1" s="29"/>
      <c r="H1" s="29"/>
      <c r="I1" s="39" t="s">
        <v>56</v>
      </c>
      <c r="J1" s="40"/>
      <c r="K1" s="40"/>
      <c r="L1" s="40"/>
      <c r="M1" s="40"/>
      <c r="N1" s="41"/>
      <c r="O1" s="31" t="s">
        <v>5</v>
      </c>
      <c r="P1" s="31"/>
      <c r="Q1" s="31"/>
      <c r="R1" s="32"/>
      <c r="S1" s="31" t="s">
        <v>6</v>
      </c>
      <c r="T1" s="31"/>
      <c r="U1" s="31"/>
      <c r="V1" s="32"/>
      <c r="W1" s="31" t="s">
        <v>7</v>
      </c>
      <c r="X1" s="31"/>
      <c r="Y1" s="31"/>
      <c r="Z1" s="32"/>
      <c r="AA1" s="26" t="s">
        <v>8</v>
      </c>
      <c r="AB1" s="26" t="s">
        <v>9</v>
      </c>
    </row>
    <row r="2" spans="1:28" x14ac:dyDescent="0.15">
      <c r="A2" s="35"/>
      <c r="B2" s="27"/>
      <c r="C2" s="29"/>
      <c r="D2" s="29"/>
      <c r="E2" s="26" t="s">
        <v>10</v>
      </c>
      <c r="F2" s="26" t="s">
        <v>11</v>
      </c>
      <c r="G2" s="26" t="s">
        <v>12</v>
      </c>
      <c r="H2" s="29" t="s">
        <v>13</v>
      </c>
      <c r="I2" s="26" t="s">
        <v>10</v>
      </c>
      <c r="J2" s="29" t="s">
        <v>11</v>
      </c>
      <c r="K2" s="29"/>
      <c r="L2" s="29"/>
      <c r="M2" s="29"/>
      <c r="N2" s="29"/>
      <c r="O2" s="26" t="s">
        <v>10</v>
      </c>
      <c r="P2" s="30" t="s">
        <v>11</v>
      </c>
      <c r="Q2" s="31"/>
      <c r="R2" s="32"/>
      <c r="S2" s="26" t="s">
        <v>10</v>
      </c>
      <c r="T2" s="30" t="s">
        <v>11</v>
      </c>
      <c r="U2" s="31"/>
      <c r="V2" s="32"/>
      <c r="W2" s="26" t="s">
        <v>10</v>
      </c>
      <c r="X2" s="30" t="s">
        <v>11</v>
      </c>
      <c r="Y2" s="31"/>
      <c r="Z2" s="32"/>
      <c r="AA2" s="27"/>
      <c r="AB2" s="27"/>
    </row>
    <row r="3" spans="1:28" ht="60" x14ac:dyDescent="0.15">
      <c r="A3" s="36"/>
      <c r="B3" s="28"/>
      <c r="C3" s="29"/>
      <c r="D3" s="29"/>
      <c r="E3" s="28"/>
      <c r="F3" s="28"/>
      <c r="G3" s="28"/>
      <c r="H3" s="29"/>
      <c r="I3" s="28"/>
      <c r="J3" s="1" t="s">
        <v>14</v>
      </c>
      <c r="K3" s="1" t="s">
        <v>15</v>
      </c>
      <c r="L3" s="1" t="s">
        <v>16</v>
      </c>
      <c r="M3" s="1" t="s">
        <v>17</v>
      </c>
      <c r="N3" s="1" t="s">
        <v>18</v>
      </c>
      <c r="O3" s="28"/>
      <c r="P3" s="8" t="s">
        <v>19</v>
      </c>
      <c r="Q3" s="11" t="s">
        <v>20</v>
      </c>
      <c r="R3" s="1" t="s">
        <v>21</v>
      </c>
      <c r="S3" s="28"/>
      <c r="T3" s="8" t="s">
        <v>22</v>
      </c>
      <c r="U3" s="11" t="s">
        <v>23</v>
      </c>
      <c r="V3" s="1" t="s">
        <v>24</v>
      </c>
      <c r="W3" s="28"/>
      <c r="X3" s="8" t="s">
        <v>25</v>
      </c>
      <c r="Y3" s="11" t="s">
        <v>26</v>
      </c>
      <c r="Z3" s="1" t="s">
        <v>27</v>
      </c>
      <c r="AA3" s="28"/>
      <c r="AB3" s="28"/>
    </row>
    <row r="4" spans="1:28" ht="409.5" x14ac:dyDescent="0.15">
      <c r="A4" s="2" t="s">
        <v>28</v>
      </c>
      <c r="B4" s="3" t="s">
        <v>29</v>
      </c>
      <c r="C4" s="3" t="s">
        <v>30</v>
      </c>
      <c r="D4" s="3"/>
      <c r="E4" s="3"/>
      <c r="F4" s="4" t="s">
        <v>57</v>
      </c>
      <c r="G4" s="3"/>
      <c r="H4" s="5"/>
      <c r="I4" s="5"/>
      <c r="J4" s="9"/>
      <c r="K4" s="5"/>
      <c r="L4" s="10" t="s">
        <v>58</v>
      </c>
      <c r="M4" s="3"/>
      <c r="N4" s="3"/>
      <c r="O4" s="3"/>
      <c r="P4" s="3"/>
      <c r="Q4" s="3"/>
      <c r="R4" s="4"/>
      <c r="S4" s="3"/>
      <c r="T4" s="3"/>
      <c r="U4" s="3"/>
      <c r="V4" s="4"/>
      <c r="W4" s="3"/>
      <c r="X4" s="4" t="s">
        <v>33</v>
      </c>
      <c r="Y4" s="3"/>
      <c r="Z4" s="4"/>
      <c r="AA4" s="5"/>
      <c r="AB4" s="3"/>
    </row>
    <row r="5" spans="1:28" ht="409.5" x14ac:dyDescent="0.15">
      <c r="A5" s="2" t="s">
        <v>34</v>
      </c>
      <c r="B5" s="5" t="s">
        <v>35</v>
      </c>
      <c r="C5" s="3" t="s">
        <v>30</v>
      </c>
      <c r="D5" s="3"/>
      <c r="E5" s="3"/>
      <c r="F5" s="3" t="s">
        <v>32</v>
      </c>
      <c r="G5" s="3"/>
      <c r="H5" s="3"/>
      <c r="I5" s="3"/>
      <c r="J5" s="9"/>
      <c r="K5" s="3"/>
      <c r="L5" s="4" t="s">
        <v>59</v>
      </c>
      <c r="M5" s="3"/>
      <c r="N5" s="3"/>
      <c r="O5" s="3"/>
      <c r="P5" s="3"/>
      <c r="Q5" s="3"/>
      <c r="R5" s="4"/>
      <c r="S5" s="3"/>
      <c r="T5" s="3"/>
      <c r="U5" s="3"/>
      <c r="V5" s="4"/>
      <c r="W5" s="3"/>
      <c r="X5" s="3" t="s">
        <v>36</v>
      </c>
      <c r="Y5" s="3"/>
      <c r="Z5" s="4"/>
      <c r="AA5" s="3"/>
      <c r="AB5" s="3"/>
    </row>
    <row r="6" spans="1:28" ht="348" x14ac:dyDescent="0.15">
      <c r="A6" s="2" t="s">
        <v>39</v>
      </c>
      <c r="B6" s="3" t="s">
        <v>40</v>
      </c>
      <c r="C6" s="3" t="s">
        <v>30</v>
      </c>
      <c r="D6" s="3"/>
      <c r="E6" s="3"/>
      <c r="F6" s="6" t="s">
        <v>60</v>
      </c>
      <c r="G6" s="3"/>
      <c r="H6" s="5"/>
      <c r="I6" s="5"/>
      <c r="J6" s="9"/>
      <c r="K6" s="5"/>
      <c r="L6" s="4" t="s">
        <v>61</v>
      </c>
      <c r="M6" s="3"/>
      <c r="N6" s="3"/>
      <c r="O6" s="3"/>
      <c r="P6" s="3"/>
      <c r="Q6" s="3"/>
      <c r="R6" s="4"/>
      <c r="S6" s="3"/>
      <c r="T6" s="3"/>
      <c r="U6" s="3"/>
      <c r="V6" s="4"/>
      <c r="W6" s="3"/>
      <c r="X6" s="3"/>
      <c r="Y6" s="3"/>
      <c r="Z6" s="4"/>
      <c r="AA6" s="5"/>
      <c r="AB6" s="3"/>
    </row>
    <row r="7" spans="1:28" ht="204" x14ac:dyDescent="0.15">
      <c r="A7" s="2" t="s">
        <v>43</v>
      </c>
      <c r="B7" s="3" t="s">
        <v>44</v>
      </c>
      <c r="C7" s="3" t="s">
        <v>30</v>
      </c>
      <c r="D7" s="3"/>
      <c r="E7" s="3"/>
      <c r="F7" s="4" t="s">
        <v>32</v>
      </c>
      <c r="G7" s="3"/>
      <c r="H7" s="3"/>
      <c r="I7" s="3"/>
      <c r="J7" s="9"/>
      <c r="K7" s="3"/>
      <c r="L7" s="4" t="s">
        <v>62</v>
      </c>
      <c r="M7" s="3"/>
      <c r="N7" s="3"/>
      <c r="O7" s="3"/>
      <c r="P7" s="3"/>
      <c r="Q7" s="3"/>
      <c r="R7" s="4"/>
      <c r="S7" s="3"/>
      <c r="T7" s="3"/>
      <c r="U7" s="3"/>
      <c r="V7" s="4"/>
      <c r="W7" s="3"/>
      <c r="X7" s="3"/>
      <c r="Y7" s="3"/>
      <c r="Z7" s="4"/>
      <c r="AA7" s="3"/>
      <c r="AB7" s="3"/>
    </row>
    <row r="8" spans="1:28" ht="409.5" x14ac:dyDescent="0.15">
      <c r="A8" s="2" t="s">
        <v>48</v>
      </c>
      <c r="B8" s="3" t="s">
        <v>49</v>
      </c>
      <c r="C8" s="3" t="s">
        <v>30</v>
      </c>
      <c r="D8" s="3"/>
      <c r="E8" s="3"/>
      <c r="F8" s="4"/>
      <c r="G8" s="3"/>
      <c r="H8" s="3"/>
      <c r="I8" s="3"/>
      <c r="J8" s="9"/>
      <c r="K8" s="3"/>
      <c r="L8" s="4" t="s">
        <v>63</v>
      </c>
      <c r="M8" s="3"/>
      <c r="N8" s="3"/>
      <c r="O8" s="3"/>
      <c r="P8" s="3"/>
      <c r="Q8" s="3"/>
      <c r="R8" s="4"/>
      <c r="S8" s="3"/>
      <c r="T8" s="3"/>
      <c r="U8" s="3"/>
      <c r="V8" s="4"/>
      <c r="W8" s="3"/>
      <c r="X8" s="3"/>
      <c r="Y8" s="3"/>
      <c r="Z8" s="4"/>
      <c r="AA8" s="3"/>
      <c r="AB8" s="3"/>
    </row>
    <row r="9" spans="1:28" ht="324" x14ac:dyDescent="0.15">
      <c r="A9" s="2" t="s">
        <v>45</v>
      </c>
      <c r="B9" s="3" t="s">
        <v>46</v>
      </c>
      <c r="C9" s="3" t="s">
        <v>30</v>
      </c>
      <c r="D9" s="3"/>
      <c r="E9" s="3"/>
      <c r="F9" s="7" t="s">
        <v>64</v>
      </c>
      <c r="G9" s="3"/>
      <c r="H9" s="3"/>
      <c r="I9" s="3"/>
      <c r="J9" s="9"/>
      <c r="K9" s="3"/>
      <c r="L9" s="4" t="s">
        <v>65</v>
      </c>
      <c r="M9" s="3"/>
      <c r="N9" s="3"/>
      <c r="O9" s="3"/>
      <c r="P9" s="3"/>
      <c r="Q9" s="3"/>
      <c r="R9" s="4"/>
      <c r="S9" s="3"/>
      <c r="T9" s="3"/>
      <c r="U9" s="3"/>
      <c r="V9" s="4"/>
      <c r="W9" s="3"/>
      <c r="X9" s="4" t="s">
        <v>47</v>
      </c>
      <c r="Y9" s="3"/>
      <c r="Z9" s="4"/>
      <c r="AA9" s="3"/>
      <c r="AB9" s="3"/>
    </row>
    <row r="10" spans="1:28" ht="409.5" x14ac:dyDescent="0.15">
      <c r="A10" s="2" t="s">
        <v>37</v>
      </c>
      <c r="B10" s="3" t="s">
        <v>38</v>
      </c>
      <c r="C10" s="3" t="s">
        <v>30</v>
      </c>
      <c r="D10" s="3"/>
      <c r="E10" s="3"/>
      <c r="F10" s="3"/>
      <c r="G10" s="3"/>
      <c r="H10" s="5"/>
      <c r="I10" s="5"/>
      <c r="J10" s="9"/>
      <c r="K10" s="5"/>
      <c r="L10" s="4" t="s">
        <v>66</v>
      </c>
      <c r="M10" s="3"/>
      <c r="N10" s="3"/>
      <c r="O10" s="3"/>
      <c r="P10" s="3"/>
      <c r="Q10" s="3"/>
      <c r="R10" s="4"/>
      <c r="S10" s="3"/>
      <c r="T10" s="3"/>
      <c r="U10" s="3"/>
      <c r="V10" s="4"/>
      <c r="W10" s="3"/>
      <c r="X10" s="3"/>
      <c r="Y10" s="3"/>
      <c r="Z10" s="4"/>
      <c r="AA10" s="5"/>
      <c r="AB10" s="3"/>
    </row>
    <row r="11" spans="1:28" ht="240" x14ac:dyDescent="0.15">
      <c r="A11" s="2" t="s">
        <v>41</v>
      </c>
      <c r="B11" s="3" t="s">
        <v>42</v>
      </c>
      <c r="C11" s="3" t="s">
        <v>30</v>
      </c>
      <c r="D11" s="3"/>
      <c r="E11" s="3"/>
      <c r="F11" s="4"/>
      <c r="G11" s="3"/>
      <c r="H11" s="3"/>
      <c r="I11" s="3"/>
      <c r="J11" s="9"/>
      <c r="K11" s="3"/>
      <c r="L11" s="4" t="s">
        <v>67</v>
      </c>
      <c r="M11" s="3"/>
      <c r="N11" s="3"/>
      <c r="O11" s="3"/>
      <c r="P11" s="3"/>
      <c r="Q11" s="3"/>
      <c r="R11" s="4"/>
      <c r="S11" s="3"/>
      <c r="T11" s="3"/>
      <c r="U11" s="3"/>
      <c r="V11" s="4"/>
      <c r="W11" s="3"/>
      <c r="X11" s="3"/>
      <c r="Y11" s="3"/>
      <c r="Z11" s="4"/>
      <c r="AA11" s="3"/>
      <c r="AB11" s="3"/>
    </row>
    <row r="12" spans="1:28" ht="180" x14ac:dyDescent="0.15">
      <c r="A12" s="2" t="s">
        <v>50</v>
      </c>
      <c r="B12" s="3" t="s">
        <v>51</v>
      </c>
      <c r="C12" s="3" t="s">
        <v>30</v>
      </c>
      <c r="D12" s="3"/>
      <c r="E12" s="3"/>
      <c r="F12" s="3"/>
      <c r="G12" s="3"/>
      <c r="H12" s="5"/>
      <c r="I12" s="5"/>
      <c r="J12" s="9"/>
      <c r="K12" s="5"/>
      <c r="L12" s="4" t="s">
        <v>68</v>
      </c>
      <c r="M12" s="3"/>
      <c r="N12" s="3"/>
      <c r="O12" s="3"/>
      <c r="P12" s="3"/>
      <c r="Q12" s="3"/>
      <c r="R12" s="4"/>
      <c r="S12" s="3"/>
      <c r="T12" s="3"/>
      <c r="U12" s="3"/>
      <c r="V12" s="4"/>
      <c r="W12" s="3"/>
      <c r="X12" s="3"/>
      <c r="Y12" s="3"/>
      <c r="Z12" s="4"/>
      <c r="AA12" s="5"/>
      <c r="AB12" s="3"/>
    </row>
  </sheetData>
  <mergeCells count="22">
    <mergeCell ref="A1:A3"/>
    <mergeCell ref="B1:B3"/>
    <mergeCell ref="E2:E3"/>
    <mergeCell ref="F2:F3"/>
    <mergeCell ref="G2:G3"/>
    <mergeCell ref="E1:H1"/>
    <mergeCell ref="AA1:AA3"/>
    <mergeCell ref="AB1:AB3"/>
    <mergeCell ref="C1:D3"/>
    <mergeCell ref="J2:N2"/>
    <mergeCell ref="P2:R2"/>
    <mergeCell ref="T2:V2"/>
    <mergeCell ref="X2:Z2"/>
    <mergeCell ref="H2:H3"/>
    <mergeCell ref="I2:I3"/>
    <mergeCell ref="O2:O3"/>
    <mergeCell ref="S2:S3"/>
    <mergeCell ref="W2:W3"/>
    <mergeCell ref="I1:N1"/>
    <mergeCell ref="O1:R1"/>
    <mergeCell ref="S1:V1"/>
    <mergeCell ref="W1:Z1"/>
  </mergeCells>
  <phoneticPr fontId="1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国奖计分明细表</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姚健</cp:lastModifiedBy>
  <dcterms:created xsi:type="dcterms:W3CDTF">2021-10-19T10:11:00Z</dcterms:created>
  <dcterms:modified xsi:type="dcterms:W3CDTF">2021-10-27T09:35:12Z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